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rgis\Desktop\"/>
    </mc:Choice>
  </mc:AlternateContent>
  <xr:revisionPtr revIDLastSave="0" documentId="13_ncr:1_{578A0262-7FD7-4086-9975-C84D9E63F07B}" xr6:coauthVersionLast="47" xr6:coauthVersionMax="47" xr10:uidLastSave="{00000000-0000-0000-0000-000000000000}"/>
  <bookViews>
    <workbookView xWindow="-110" yWindow="-110" windowWidth="19420" windowHeight="10300" tabRatio="774" activeTab="1" xr2:uid="{00000000-000D-0000-FFFF-FFFF00000000}"/>
  </bookViews>
  <sheets>
    <sheet name="duomenys" sheetId="9" r:id="rId1"/>
    <sheet name="F1G" sheetId="10" r:id="rId2"/>
    <sheet name="F1H" sheetId="11" r:id="rId3"/>
    <sheet name="HLG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0" l="1"/>
  <c r="K7" i="10"/>
  <c r="L8" i="11"/>
  <c r="K8" i="11"/>
  <c r="L7" i="11"/>
  <c r="K7" i="11"/>
  <c r="L7" i="12"/>
  <c r="K7" i="12"/>
  <c r="L13" i="12"/>
  <c r="K13" i="12"/>
  <c r="L18" i="12"/>
  <c r="K18" i="12"/>
  <c r="L17" i="12"/>
  <c r="K17" i="12"/>
  <c r="L16" i="12"/>
  <c r="K16" i="12"/>
  <c r="L12" i="12"/>
  <c r="K12" i="12"/>
  <c r="L9" i="12"/>
  <c r="K9" i="12"/>
  <c r="L15" i="12"/>
  <c r="K15" i="12"/>
  <c r="L11" i="12"/>
  <c r="K11" i="12"/>
  <c r="L19" i="12"/>
  <c r="K19" i="12"/>
  <c r="K23" i="12"/>
  <c r="C23" i="12"/>
  <c r="K22" i="12"/>
  <c r="C22" i="12"/>
  <c r="L20" i="12"/>
  <c r="K20" i="12"/>
  <c r="L8" i="12"/>
  <c r="K8" i="12"/>
  <c r="L14" i="12"/>
  <c r="K14" i="12"/>
  <c r="L10" i="12"/>
  <c r="K10" i="12"/>
  <c r="A2" i="12"/>
  <c r="L10" i="11"/>
  <c r="K10" i="11"/>
  <c r="L11" i="11"/>
  <c r="K11" i="11"/>
  <c r="L9" i="10"/>
  <c r="K9" i="10"/>
  <c r="K15" i="11" l="1"/>
  <c r="C15" i="11"/>
  <c r="K14" i="11"/>
  <c r="C14" i="11"/>
  <c r="L9" i="11"/>
  <c r="K9" i="11"/>
  <c r="A2" i="11"/>
  <c r="K12" i="10"/>
  <c r="C12" i="10"/>
  <c r="K11" i="10"/>
  <c r="C11" i="10"/>
  <c r="K8" i="10"/>
  <c r="L8" i="10"/>
  <c r="A2" i="10"/>
</calcChain>
</file>

<file path=xl/sharedStrings.xml><?xml version="1.0" encoding="utf-8"?>
<sst xmlns="http://schemas.openxmlformats.org/spreadsheetml/2006/main" count="81" uniqueCount="47">
  <si>
    <t>Nr.</t>
  </si>
  <si>
    <t>Komanda</t>
  </si>
  <si>
    <t>Rezultatas</t>
  </si>
  <si>
    <t>Parašai:</t>
  </si>
  <si>
    <t>Utena</t>
  </si>
  <si>
    <t>Virginijus Ivančikas</t>
  </si>
  <si>
    <t>Per 1000</t>
  </si>
  <si>
    <t>Varžybų pavadinimas</t>
  </si>
  <si>
    <t>Vieta</t>
  </si>
  <si>
    <t>Data</t>
  </si>
  <si>
    <t>Varžybų sekretorius</t>
  </si>
  <si>
    <t>Data:</t>
  </si>
  <si>
    <t>Laisvo skridimo aviamodelių varžybos</t>
  </si>
  <si>
    <t>Dalyvis</t>
  </si>
  <si>
    <t>Klubinės</t>
  </si>
  <si>
    <t>Vilnius</t>
  </si>
  <si>
    <t>Paluknys</t>
  </si>
  <si>
    <t>F-1-H rezultatai</t>
  </si>
  <si>
    <t>F-1-G rezultatai</t>
  </si>
  <si>
    <t>Vyr. teisėjas</t>
  </si>
  <si>
    <t>Marius Bliujus</t>
  </si>
  <si>
    <t>Varėna</t>
  </si>
  <si>
    <t>H-L-G rezultatai</t>
  </si>
  <si>
    <t xml:space="preserve"> F-1-G, F-1-H, HLG</t>
  </si>
  <si>
    <t>F-1-A, F-1-B, F-1-C</t>
  </si>
  <si>
    <t>Jomantas Kviklys</t>
  </si>
  <si>
    <t>Ąžuolas Bliujus</t>
  </si>
  <si>
    <t>Dovydas Bliujus</t>
  </si>
  <si>
    <t>Mantas Užgirys</t>
  </si>
  <si>
    <t>Matas Bušniauskas</t>
  </si>
  <si>
    <t>Benas Krasovskis</t>
  </si>
  <si>
    <t>Mantas Užgirys - 12</t>
  </si>
  <si>
    <t>Matas Bušniauskas - 12</t>
  </si>
  <si>
    <t>Lev Rukštelis</t>
  </si>
  <si>
    <t>Pavel Rukštelis - 12</t>
  </si>
  <si>
    <t>Pijus Eismantas - 12</t>
  </si>
  <si>
    <t>Vaiva Ivančikaitė - 12</t>
  </si>
  <si>
    <t xml:space="preserve">Lietuvos mokinių ls aviamodelių varžybos „Lietuvos taurė 2026“ </t>
  </si>
  <si>
    <t>Ignas Rulis - 12</t>
  </si>
  <si>
    <t>Ignas Varanavičius - 12</t>
  </si>
  <si>
    <t>Perloja</t>
  </si>
  <si>
    <t>Domas Genevičius</t>
  </si>
  <si>
    <t>Justas Petraitis</t>
  </si>
  <si>
    <t>Benas Leimontas</t>
  </si>
  <si>
    <t>Ignas Rulis</t>
  </si>
  <si>
    <t>Vaiva Ivančikaitė</t>
  </si>
  <si>
    <t>Rokas Ivančikas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</si>
</sst>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7">
    <font>
      <sz val="10"/>
      <name val="Arial"/>
      <charset val="186"/>
    </font>
    <font>
      <b/>
      <sz val="12"/>
      <color indexed="8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color indexed="8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2"/>
      <name val="Arial"/>
      <family val="2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8"/>
      <name val="Arial"/>
      <charset val="186"/>
    </font>
    <font>
      <b/>
      <sz val="12"/>
      <name val="Times New Roman"/>
      <family val="1"/>
      <charset val="186"/>
    </font>
    <font>
      <sz val="14"/>
      <color indexed="8"/>
      <name val="HandelGothic TL"/>
      <family val="5"/>
      <charset val="186"/>
    </font>
    <font>
      <sz val="10"/>
      <name val="HandelGothic TL"/>
      <family val="5"/>
      <charset val="186"/>
    </font>
    <font>
      <sz val="12"/>
      <name val="HandelGothic TL"/>
      <family val="5"/>
      <charset val="186"/>
    </font>
    <font>
      <sz val="12"/>
      <color indexed="8"/>
      <name val="HandelGothic TL"/>
      <family val="5"/>
      <charset val="186"/>
    </font>
    <font>
      <sz val="12"/>
      <color indexed="8"/>
      <name val="Times New Roman Baltic"/>
      <charset val="186"/>
    </font>
    <font>
      <sz val="12"/>
      <name val="Times New Roman Baltic"/>
      <charset val="186"/>
    </font>
    <font>
      <sz val="10"/>
      <color indexed="8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1" fontId="1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6" fillId="3" borderId="4" xfId="0" applyFont="1" applyFill="1" applyBorder="1"/>
    <xf numFmtId="0" fontId="0" fillId="0" borderId="4" xfId="0" applyBorder="1"/>
    <xf numFmtId="0" fontId="9" fillId="0" borderId="4" xfId="0" applyFont="1" applyBorder="1"/>
    <xf numFmtId="164" fontId="0" fillId="0" borderId="4" xfId="0" applyNumberFormat="1" applyBorder="1"/>
    <xf numFmtId="0" fontId="6" fillId="3" borderId="4" xfId="0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4" fontId="14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B9"/>
  <sheetViews>
    <sheetView zoomScaleNormal="100" workbookViewId="0">
      <selection activeCell="B8" sqref="B8"/>
    </sheetView>
  </sheetViews>
  <sheetFormatPr defaultRowHeight="12.5"/>
  <cols>
    <col min="1" max="1" width="27" customWidth="1"/>
    <col min="2" max="2" width="47.81640625" customWidth="1"/>
  </cols>
  <sheetData>
    <row r="3" spans="1:2" ht="35" customHeight="1">
      <c r="A3" s="13" t="s">
        <v>7</v>
      </c>
      <c r="B3" s="53" t="s">
        <v>37</v>
      </c>
    </row>
    <row r="4" spans="1:2" ht="18" customHeight="1">
      <c r="A4" s="13" t="s">
        <v>8</v>
      </c>
      <c r="B4" s="15" t="s">
        <v>16</v>
      </c>
    </row>
    <row r="5" spans="1:2" ht="18" customHeight="1">
      <c r="A5" s="13" t="s">
        <v>9</v>
      </c>
      <c r="B5" s="16"/>
    </row>
    <row r="6" spans="1:2" ht="18" customHeight="1">
      <c r="A6" s="17" t="s">
        <v>24</v>
      </c>
      <c r="B6" s="16">
        <v>46165</v>
      </c>
    </row>
    <row r="7" spans="1:2" ht="18" customHeight="1">
      <c r="A7" s="17" t="s">
        <v>23</v>
      </c>
      <c r="B7" s="16">
        <v>46165</v>
      </c>
    </row>
    <row r="8" spans="1:2" ht="18" customHeight="1">
      <c r="A8" s="13" t="s">
        <v>19</v>
      </c>
      <c r="B8" s="14" t="s">
        <v>20</v>
      </c>
    </row>
    <row r="9" spans="1:2" ht="18" customHeight="1">
      <c r="A9" s="13" t="s">
        <v>10</v>
      </c>
      <c r="B9" s="14" t="s">
        <v>5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F26B-F678-49D7-A4E3-C705F399920A}">
  <dimension ref="A1:M12"/>
  <sheetViews>
    <sheetView tabSelected="1" workbookViewId="0">
      <selection activeCell="D4" sqref="D4:H4"/>
    </sheetView>
  </sheetViews>
  <sheetFormatPr defaultRowHeight="12.5"/>
  <cols>
    <col min="1" max="1" width="4.26953125" customWidth="1"/>
    <col min="2" max="2" width="16.26953125" customWidth="1"/>
    <col min="3" max="3" width="10" customWidth="1"/>
    <col min="4" max="10" width="4.26953125" customWidth="1"/>
    <col min="11" max="11" width="11.453125" customWidth="1"/>
    <col min="12" max="12" width="10.7265625" customWidth="1"/>
    <col min="13" max="13" width="9.1796875" hidden="1" customWidth="1"/>
  </cols>
  <sheetData>
    <row r="1" spans="1:13" s="19" customFormat="1" ht="18.75" customHeight="1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9" customFormat="1" ht="24" customHeight="1">
      <c r="A2" s="51" t="str">
        <f>duomenys!B3</f>
        <v xml:space="preserve">Lietuvos mokinių ls aviamodelių varžybos „Lietuvos taurė 2026“ 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s="19" customFormat="1" ht="25.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 s="19" customFormat="1" ht="28.5">
      <c r="A4" s="20"/>
      <c r="B4" s="18"/>
      <c r="C4" s="18"/>
      <c r="D4" s="51" t="s">
        <v>18</v>
      </c>
      <c r="E4" s="51"/>
      <c r="F4" s="51"/>
      <c r="G4" s="51"/>
      <c r="H4" s="51"/>
      <c r="I4" s="22"/>
      <c r="J4" s="18"/>
      <c r="K4" s="23"/>
      <c r="L4" s="23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2"/>
    </row>
    <row r="6" spans="1:13" ht="15.5" thickBot="1">
      <c r="A6" s="40" t="s">
        <v>0</v>
      </c>
      <c r="B6" s="28" t="s">
        <v>13</v>
      </c>
      <c r="C6" s="40" t="s">
        <v>1</v>
      </c>
      <c r="D6" s="28">
        <v>1</v>
      </c>
      <c r="E6" s="29">
        <v>2</v>
      </c>
      <c r="F6" s="29">
        <v>3</v>
      </c>
      <c r="G6" s="29">
        <v>4</v>
      </c>
      <c r="H6" s="29">
        <v>5</v>
      </c>
      <c r="I6" s="29">
        <v>6</v>
      </c>
      <c r="J6" s="30">
        <v>7</v>
      </c>
      <c r="K6" s="40" t="s">
        <v>2</v>
      </c>
      <c r="L6" s="41" t="s">
        <v>6</v>
      </c>
      <c r="M6" s="5" t="s">
        <v>14</v>
      </c>
    </row>
    <row r="7" spans="1:13" ht="16" thickBot="1">
      <c r="A7" s="33">
        <v>1</v>
      </c>
      <c r="B7" s="38" t="s">
        <v>26</v>
      </c>
      <c r="C7" s="39" t="s">
        <v>15</v>
      </c>
      <c r="D7" s="43">
        <v>105</v>
      </c>
      <c r="E7" s="44">
        <v>61</v>
      </c>
      <c r="F7" s="44">
        <v>65</v>
      </c>
      <c r="G7" s="44">
        <v>42</v>
      </c>
      <c r="H7" s="44">
        <v>120</v>
      </c>
      <c r="I7" s="36"/>
      <c r="J7" s="37"/>
      <c r="K7" s="34">
        <f>0+SUM(D7:J7)</f>
        <v>393</v>
      </c>
      <c r="L7" s="35">
        <f>1000*(SUM(D7:H7))/(SUM($D$7:$H$7))</f>
        <v>1000</v>
      </c>
      <c r="M7" s="9">
        <v>1000</v>
      </c>
    </row>
    <row r="8" spans="1:13" ht="16" thickBot="1">
      <c r="A8" s="33">
        <v>2</v>
      </c>
      <c r="B8" s="38" t="s">
        <v>27</v>
      </c>
      <c r="C8" s="39" t="s">
        <v>15</v>
      </c>
      <c r="D8" s="43">
        <v>120</v>
      </c>
      <c r="E8" s="44">
        <v>84</v>
      </c>
      <c r="F8" s="44">
        <v>55</v>
      </c>
      <c r="G8" s="44">
        <v>60</v>
      </c>
      <c r="H8" s="44">
        <v>55</v>
      </c>
      <c r="I8" s="36"/>
      <c r="J8" s="37"/>
      <c r="K8" s="34">
        <f>0+SUM(D8:J8)</f>
        <v>374</v>
      </c>
      <c r="L8" s="35">
        <f>1000*(SUM(D8:H8))/(SUM($D$7:$H$7))</f>
        <v>951.65394402035622</v>
      </c>
      <c r="M8" s="47"/>
    </row>
    <row r="9" spans="1:13" ht="15.5">
      <c r="A9" s="33">
        <v>3</v>
      </c>
      <c r="B9" s="38" t="s">
        <v>46</v>
      </c>
      <c r="C9" s="39" t="s">
        <v>21</v>
      </c>
      <c r="D9" s="43">
        <v>46</v>
      </c>
      <c r="E9" s="44">
        <v>39</v>
      </c>
      <c r="F9" s="44">
        <v>43</v>
      </c>
      <c r="G9" s="44">
        <v>108</v>
      </c>
      <c r="H9" s="44">
        <v>5</v>
      </c>
      <c r="I9" s="36"/>
      <c r="J9" s="37"/>
      <c r="K9" s="34">
        <f>0+SUM(D9:J9)</f>
        <v>241</v>
      </c>
      <c r="L9" s="35">
        <f>1000*(SUM(D9:H9))/(SUM($D$7:$H$7))</f>
        <v>613.23155216284988</v>
      </c>
      <c r="M9" s="47"/>
    </row>
    <row r="11" spans="1:13" s="10" customFormat="1" ht="24" customHeight="1">
      <c r="B11" s="11" t="s">
        <v>3</v>
      </c>
      <c r="C11" s="50" t="str">
        <f>duomenys!B8</f>
        <v>Marius Bliujus</v>
      </c>
      <c r="D11" s="50"/>
      <c r="E11" s="50"/>
      <c r="J11" s="27" t="s">
        <v>11</v>
      </c>
      <c r="K11" s="52">
        <f>duomenys!B7</f>
        <v>46165</v>
      </c>
      <c r="L11" s="52"/>
    </row>
    <row r="12" spans="1:13" s="10" customFormat="1" ht="27.75" customHeight="1">
      <c r="B12" s="3"/>
      <c r="C12" s="50" t="str">
        <f>duomenys!B9</f>
        <v>Virginijus Ivančikas</v>
      </c>
      <c r="D12" s="50"/>
      <c r="E12" s="50"/>
      <c r="J12" s="24"/>
      <c r="K12" s="25" t="str">
        <f>duomenys!B4</f>
        <v>Paluknys</v>
      </c>
      <c r="L12" s="26"/>
    </row>
  </sheetData>
  <sortState xmlns:xlrd2="http://schemas.microsoft.com/office/spreadsheetml/2017/richdata2" ref="B7:L9">
    <sortCondition descending="1" ref="K7:K9"/>
  </sortState>
  <mergeCells count="6">
    <mergeCell ref="C12:E12"/>
    <mergeCell ref="A1:L1"/>
    <mergeCell ref="A2:L2"/>
    <mergeCell ref="D4:H4"/>
    <mergeCell ref="C11:E11"/>
    <mergeCell ref="K11: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A042-ABD9-4156-A3F4-7305CCA79E74}">
  <dimension ref="A1:M15"/>
  <sheetViews>
    <sheetView workbookViewId="0">
      <selection activeCell="D4" sqref="D4:H4"/>
    </sheetView>
  </sheetViews>
  <sheetFormatPr defaultRowHeight="12.5"/>
  <cols>
    <col min="1" max="1" width="4.26953125" customWidth="1"/>
    <col min="2" max="2" width="21.1796875" customWidth="1"/>
    <col min="3" max="3" width="10" customWidth="1"/>
    <col min="4" max="10" width="4.26953125" customWidth="1"/>
    <col min="11" max="11" width="11.453125" customWidth="1"/>
    <col min="12" max="12" width="10" customWidth="1"/>
    <col min="13" max="13" width="9.1796875" hidden="1" customWidth="1"/>
  </cols>
  <sheetData>
    <row r="1" spans="1:13" s="19" customFormat="1" ht="18.75" customHeight="1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9" customFormat="1" ht="24" customHeight="1">
      <c r="A2" s="51" t="str">
        <f>duomenys!B3</f>
        <v xml:space="preserve">Lietuvos mokinių ls aviamodelių varžybos „Lietuvos taurė 2026“ 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s="19" customFormat="1" ht="25.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 s="19" customFormat="1" ht="28.5">
      <c r="A4" s="20"/>
      <c r="B4" s="18"/>
      <c r="C4" s="18"/>
      <c r="D4" s="51" t="s">
        <v>17</v>
      </c>
      <c r="E4" s="51"/>
      <c r="F4" s="51"/>
      <c r="G4" s="51"/>
      <c r="H4" s="51"/>
      <c r="I4" s="22"/>
      <c r="J4" s="18"/>
      <c r="K4" s="23"/>
      <c r="L4" s="23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2"/>
    </row>
    <row r="6" spans="1:13" ht="15.5" thickBot="1">
      <c r="A6" s="40" t="s">
        <v>0</v>
      </c>
      <c r="B6" s="28" t="s">
        <v>13</v>
      </c>
      <c r="C6" s="40" t="s">
        <v>1</v>
      </c>
      <c r="D6" s="28">
        <v>1</v>
      </c>
      <c r="E6" s="29">
        <v>2</v>
      </c>
      <c r="F6" s="29">
        <v>3</v>
      </c>
      <c r="G6" s="29">
        <v>4</v>
      </c>
      <c r="H6" s="29">
        <v>5</v>
      </c>
      <c r="I6" s="29">
        <v>6</v>
      </c>
      <c r="J6" s="30">
        <v>7</v>
      </c>
      <c r="K6" s="40" t="s">
        <v>2</v>
      </c>
      <c r="L6" s="41" t="s">
        <v>6</v>
      </c>
      <c r="M6" s="5" t="s">
        <v>14</v>
      </c>
    </row>
    <row r="7" spans="1:13" ht="15.5">
      <c r="A7" s="33">
        <v>1</v>
      </c>
      <c r="B7" s="38" t="s">
        <v>28</v>
      </c>
      <c r="C7" s="45" t="s">
        <v>21</v>
      </c>
      <c r="D7" s="43">
        <v>120</v>
      </c>
      <c r="E7" s="36">
        <v>95</v>
      </c>
      <c r="F7" s="36">
        <v>60</v>
      </c>
      <c r="G7" s="36">
        <v>50</v>
      </c>
      <c r="H7" s="36">
        <v>120</v>
      </c>
      <c r="I7" s="36"/>
      <c r="J7" s="37"/>
      <c r="K7" s="33">
        <f>0+SUM(D7:J7)</f>
        <v>445</v>
      </c>
      <c r="L7" s="35">
        <f>1000*(SUM(D7:H7))/(SUM($D$7:$H$7))</f>
        <v>1000</v>
      </c>
      <c r="M7" s="9">
        <v>1000</v>
      </c>
    </row>
    <row r="8" spans="1:13" ht="15.5">
      <c r="A8" s="42">
        <v>2</v>
      </c>
      <c r="B8" s="7" t="s">
        <v>29</v>
      </c>
      <c r="C8" s="46" t="s">
        <v>21</v>
      </c>
      <c r="D8" s="31">
        <v>45</v>
      </c>
      <c r="E8" s="8">
        <v>101</v>
      </c>
      <c r="F8" s="8">
        <v>120</v>
      </c>
      <c r="G8" s="8">
        <v>32</v>
      </c>
      <c r="H8" s="8">
        <v>102</v>
      </c>
      <c r="I8" s="8"/>
      <c r="J8" s="32"/>
      <c r="K8" s="6">
        <f>0+SUM(D8:J8)</f>
        <v>400</v>
      </c>
      <c r="L8" s="9">
        <f>1000*(SUM(D8:H8))/(SUM($D$7:$H$7))</f>
        <v>898.87640449438197</v>
      </c>
      <c r="M8" s="9"/>
    </row>
    <row r="9" spans="1:13" ht="15.5">
      <c r="A9" s="42">
        <v>3</v>
      </c>
      <c r="B9" s="7" t="s">
        <v>44</v>
      </c>
      <c r="C9" s="46" t="s">
        <v>21</v>
      </c>
      <c r="D9" s="31">
        <v>56</v>
      </c>
      <c r="E9" s="8">
        <v>85</v>
      </c>
      <c r="F9" s="8">
        <v>86</v>
      </c>
      <c r="G9" s="8">
        <v>74</v>
      </c>
      <c r="H9" s="8">
        <v>22</v>
      </c>
      <c r="I9" s="8"/>
      <c r="J9" s="32"/>
      <c r="K9" s="6">
        <f>0+SUM(D9:J9)</f>
        <v>323</v>
      </c>
      <c r="L9" s="9">
        <f>1000*(SUM(D9:H9))/(SUM($D$7:$H$7))</f>
        <v>725.84269662921349</v>
      </c>
      <c r="M9" s="9"/>
    </row>
    <row r="10" spans="1:13" ht="15.5">
      <c r="A10" s="42">
        <v>4</v>
      </c>
      <c r="B10" s="7" t="s">
        <v>45</v>
      </c>
      <c r="C10" s="46" t="s">
        <v>21</v>
      </c>
      <c r="D10" s="31">
        <v>0</v>
      </c>
      <c r="E10" s="8">
        <v>42</v>
      </c>
      <c r="F10" s="8">
        <v>99</v>
      </c>
      <c r="G10" s="8">
        <v>102</v>
      </c>
      <c r="H10" s="8">
        <v>50</v>
      </c>
      <c r="I10" s="8"/>
      <c r="J10" s="32"/>
      <c r="K10" s="6">
        <f>0+SUM(D10:J10)</f>
        <v>293</v>
      </c>
      <c r="L10" s="9">
        <f>1000*(SUM(D10:H10))/(SUM($D$7:$H$7))</f>
        <v>658.42696629213481</v>
      </c>
      <c r="M10" s="9"/>
    </row>
    <row r="11" spans="1:13" ht="15.5">
      <c r="A11" s="42"/>
      <c r="B11" s="7"/>
      <c r="C11" s="46"/>
      <c r="D11" s="31"/>
      <c r="E11" s="8"/>
      <c r="F11" s="8"/>
      <c r="G11" s="8"/>
      <c r="H11" s="8"/>
      <c r="I11" s="8"/>
      <c r="J11" s="32"/>
      <c r="K11" s="6">
        <f>0+SUM(D11:J11)</f>
        <v>0</v>
      </c>
      <c r="L11" s="9">
        <f>1000*(SUM(D11:H11))/(SUM($D$7:$H$7))</f>
        <v>0</v>
      </c>
      <c r="M11" s="9"/>
    </row>
    <row r="12" spans="1:13" ht="15.5">
      <c r="A12" s="42"/>
      <c r="B12" s="7"/>
      <c r="C12" s="46"/>
      <c r="D12" s="31"/>
      <c r="E12" s="8"/>
      <c r="F12" s="8"/>
      <c r="G12" s="8"/>
      <c r="H12" s="8"/>
      <c r="I12" s="8"/>
      <c r="J12" s="32"/>
      <c r="K12" s="6"/>
      <c r="L12" s="9"/>
      <c r="M12" s="9"/>
    </row>
    <row r="14" spans="1:13" s="10" customFormat="1" ht="24" customHeight="1">
      <c r="B14" s="11" t="s">
        <v>3</v>
      </c>
      <c r="C14" s="50" t="str">
        <f>duomenys!B8</f>
        <v>Marius Bliujus</v>
      </c>
      <c r="D14" s="50"/>
      <c r="E14" s="50"/>
      <c r="J14" s="27" t="s">
        <v>11</v>
      </c>
      <c r="K14" s="52">
        <f>duomenys!B7</f>
        <v>46165</v>
      </c>
      <c r="L14" s="52"/>
    </row>
    <row r="15" spans="1:13" s="10" customFormat="1" ht="27.75" customHeight="1">
      <c r="B15" s="3"/>
      <c r="C15" s="50" t="str">
        <f>duomenys!B9</f>
        <v>Virginijus Ivančikas</v>
      </c>
      <c r="D15" s="50"/>
      <c r="E15" s="50"/>
      <c r="J15" s="24"/>
      <c r="K15" s="25" t="str">
        <f>duomenys!B4</f>
        <v>Paluknys</v>
      </c>
      <c r="L15" s="26"/>
    </row>
  </sheetData>
  <sortState xmlns:xlrd2="http://schemas.microsoft.com/office/spreadsheetml/2017/richdata2" ref="B7:L10">
    <sortCondition descending="1" ref="K7:K10"/>
  </sortState>
  <mergeCells count="6">
    <mergeCell ref="C15:E15"/>
    <mergeCell ref="A1:L1"/>
    <mergeCell ref="A2:L2"/>
    <mergeCell ref="D4:H4"/>
    <mergeCell ref="C14:E14"/>
    <mergeCell ref="K14:L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7DB9-C34A-4E6A-9BFC-30154B30CE6C}">
  <dimension ref="A1:M23"/>
  <sheetViews>
    <sheetView topLeftCell="A4" workbookViewId="0">
      <selection activeCell="D4" sqref="D4:H4"/>
    </sheetView>
  </sheetViews>
  <sheetFormatPr defaultRowHeight="12.5"/>
  <cols>
    <col min="1" max="1" width="4.26953125" customWidth="1"/>
    <col min="2" max="2" width="21.7265625" customWidth="1"/>
    <col min="3" max="3" width="10" customWidth="1"/>
    <col min="4" max="10" width="4.26953125" customWidth="1"/>
    <col min="11" max="11" width="11.453125" customWidth="1"/>
    <col min="12" max="12" width="10" customWidth="1"/>
    <col min="13" max="13" width="9.1796875" hidden="1" customWidth="1"/>
  </cols>
  <sheetData>
    <row r="1" spans="1:13" s="19" customFormat="1" ht="18.75" customHeight="1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9" customFormat="1" ht="24" customHeight="1">
      <c r="A2" s="51" t="str">
        <f>duomenys!B3</f>
        <v xml:space="preserve">Lietuvos mokinių ls aviamodelių varžybos „Lietuvos taurė 2026“ 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s="19" customFormat="1" ht="25.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 s="19" customFormat="1" ht="28.5">
      <c r="A4" s="20"/>
      <c r="B4" s="18"/>
      <c r="C4" s="18"/>
      <c r="D4" s="51" t="s">
        <v>22</v>
      </c>
      <c r="E4" s="51"/>
      <c r="F4" s="51"/>
      <c r="G4" s="51"/>
      <c r="H4" s="51"/>
      <c r="I4" s="22"/>
      <c r="J4" s="18"/>
      <c r="K4" s="23"/>
      <c r="L4" s="23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2"/>
    </row>
    <row r="6" spans="1:13" ht="15.5" thickBot="1">
      <c r="A6" s="40" t="s">
        <v>0</v>
      </c>
      <c r="B6" s="28" t="s">
        <v>13</v>
      </c>
      <c r="C6" s="40" t="s">
        <v>1</v>
      </c>
      <c r="D6" s="28">
        <v>1</v>
      </c>
      <c r="E6" s="29">
        <v>2</v>
      </c>
      <c r="F6" s="29">
        <v>3</v>
      </c>
      <c r="G6" s="29">
        <v>4</v>
      </c>
      <c r="H6" s="29">
        <v>5</v>
      </c>
      <c r="I6" s="29">
        <v>6</v>
      </c>
      <c r="J6" s="30">
        <v>7</v>
      </c>
      <c r="K6" s="40" t="s">
        <v>2</v>
      </c>
      <c r="L6" s="41" t="s">
        <v>6</v>
      </c>
      <c r="M6" s="5" t="s">
        <v>14</v>
      </c>
    </row>
    <row r="7" spans="1:13" ht="15.5">
      <c r="A7" s="33">
        <v>1</v>
      </c>
      <c r="B7" s="38" t="s">
        <v>30</v>
      </c>
      <c r="C7" s="49" t="s">
        <v>16</v>
      </c>
      <c r="D7" s="43">
        <v>15</v>
      </c>
      <c r="E7" s="36">
        <v>13</v>
      </c>
      <c r="F7" s="36">
        <v>23</v>
      </c>
      <c r="G7" s="36">
        <v>29</v>
      </c>
      <c r="H7" s="36">
        <v>25</v>
      </c>
      <c r="I7" s="36"/>
      <c r="J7" s="37"/>
      <c r="K7" s="33">
        <f>0+SUM(D7:J7)</f>
        <v>105</v>
      </c>
      <c r="L7" s="35">
        <f>1000*(SUM(D7:H7))/(SUM($D$7:$H$7))</f>
        <v>1000</v>
      </c>
      <c r="M7" s="9">
        <v>1000</v>
      </c>
    </row>
    <row r="8" spans="1:13" ht="16" thickBot="1">
      <c r="A8" s="42">
        <v>2</v>
      </c>
      <c r="B8" s="7" t="s">
        <v>25</v>
      </c>
      <c r="C8" s="48" t="s">
        <v>4</v>
      </c>
      <c r="D8" s="31">
        <v>12</v>
      </c>
      <c r="E8" s="8">
        <v>14</v>
      </c>
      <c r="F8" s="8">
        <v>20</v>
      </c>
      <c r="G8" s="8">
        <v>15</v>
      </c>
      <c r="H8" s="8">
        <v>21</v>
      </c>
      <c r="I8" s="8"/>
      <c r="J8" s="32"/>
      <c r="K8" s="6">
        <f>0+SUM(D8:J8)</f>
        <v>82</v>
      </c>
      <c r="L8" s="9">
        <f>1000*(SUM(D8:H8))/(SUM($D$7:$H$7))</f>
        <v>780.95238095238096</v>
      </c>
      <c r="M8" s="9"/>
    </row>
    <row r="9" spans="1:13" ht="15.5">
      <c r="A9" s="33">
        <v>3</v>
      </c>
      <c r="B9" s="7" t="s">
        <v>36</v>
      </c>
      <c r="C9" s="48" t="s">
        <v>21</v>
      </c>
      <c r="D9" s="31">
        <v>9</v>
      </c>
      <c r="E9" s="8">
        <v>13</v>
      </c>
      <c r="F9" s="8">
        <v>15</v>
      </c>
      <c r="G9" s="8">
        <v>10</v>
      </c>
      <c r="H9" s="8">
        <v>30</v>
      </c>
      <c r="I9" s="8"/>
      <c r="J9" s="32"/>
      <c r="K9" s="6">
        <f>0+SUM(D9:J9)</f>
        <v>77</v>
      </c>
      <c r="L9" s="9">
        <f>1000*(SUM(D9:H9))/(SUM($D$7:$H$7))</f>
        <v>733.33333333333337</v>
      </c>
      <c r="M9" s="9"/>
    </row>
    <row r="10" spans="1:13" ht="16" thickBot="1">
      <c r="A10" s="42">
        <v>4</v>
      </c>
      <c r="B10" s="7" t="s">
        <v>32</v>
      </c>
      <c r="C10" s="48" t="s">
        <v>21</v>
      </c>
      <c r="D10" s="31">
        <v>4</v>
      </c>
      <c r="E10" s="8">
        <v>15</v>
      </c>
      <c r="F10" s="8">
        <v>15</v>
      </c>
      <c r="G10" s="8">
        <v>30</v>
      </c>
      <c r="H10" s="8">
        <v>7</v>
      </c>
      <c r="I10" s="8"/>
      <c r="J10" s="32"/>
      <c r="K10" s="6">
        <f>0+SUM(D10:J10)</f>
        <v>71</v>
      </c>
      <c r="L10" s="9">
        <f>1000*(SUM(D10:H10))/(SUM($D$7:$H$7))</f>
        <v>676.19047619047615</v>
      </c>
      <c r="M10" s="9"/>
    </row>
    <row r="11" spans="1:13" ht="15.5">
      <c r="A11" s="33">
        <v>5</v>
      </c>
      <c r="B11" s="7" t="s">
        <v>31</v>
      </c>
      <c r="C11" s="48" t="s">
        <v>21</v>
      </c>
      <c r="D11" s="31">
        <v>10</v>
      </c>
      <c r="E11" s="8">
        <v>18</v>
      </c>
      <c r="F11" s="8">
        <v>11</v>
      </c>
      <c r="G11" s="8">
        <v>10</v>
      </c>
      <c r="H11" s="8">
        <v>11</v>
      </c>
      <c r="I11" s="8"/>
      <c r="J11" s="32"/>
      <c r="K11" s="6">
        <f>0+SUM(D11:J11)</f>
        <v>60</v>
      </c>
      <c r="L11" s="9">
        <f>1000*(SUM(D11:H11))/(SUM($D$7:$H$7))</f>
        <v>571.42857142857144</v>
      </c>
      <c r="M11" s="9"/>
    </row>
    <row r="12" spans="1:13" ht="16" thickBot="1">
      <c r="A12" s="42">
        <v>6</v>
      </c>
      <c r="B12" s="7" t="s">
        <v>43</v>
      </c>
      <c r="C12" s="48" t="s">
        <v>4</v>
      </c>
      <c r="D12" s="31">
        <v>4</v>
      </c>
      <c r="E12" s="8">
        <v>8</v>
      </c>
      <c r="F12" s="8">
        <v>12</v>
      </c>
      <c r="G12" s="8">
        <v>14</v>
      </c>
      <c r="H12" s="8">
        <v>19</v>
      </c>
      <c r="I12" s="8"/>
      <c r="J12" s="32"/>
      <c r="K12" s="6">
        <f>0+SUM(D12:J12)</f>
        <v>57</v>
      </c>
      <c r="L12" s="9">
        <f>1000*(SUM(D12:H12))/(SUM($D$7:$H$7))</f>
        <v>542.85714285714289</v>
      </c>
      <c r="M12" s="9"/>
    </row>
    <row r="13" spans="1:13" ht="15.5">
      <c r="A13" s="33">
        <v>7</v>
      </c>
      <c r="B13" s="7" t="s">
        <v>41</v>
      </c>
      <c r="C13" s="48" t="s">
        <v>4</v>
      </c>
      <c r="D13" s="31">
        <v>5</v>
      </c>
      <c r="E13" s="8">
        <v>2</v>
      </c>
      <c r="F13" s="8">
        <v>3</v>
      </c>
      <c r="G13" s="8">
        <v>18</v>
      </c>
      <c r="H13" s="8">
        <v>16</v>
      </c>
      <c r="I13" s="8"/>
      <c r="J13" s="32"/>
      <c r="K13" s="6">
        <f>0+SUM(D13:J13)</f>
        <v>44</v>
      </c>
      <c r="L13" s="9">
        <f>1000*(SUM(D13:H13))/(SUM($D$7:$H$7))</f>
        <v>419.04761904761904</v>
      </c>
      <c r="M13" s="9"/>
    </row>
    <row r="14" spans="1:13" ht="16" thickBot="1">
      <c r="A14" s="42">
        <v>8</v>
      </c>
      <c r="B14" s="7" t="s">
        <v>39</v>
      </c>
      <c r="C14" s="48" t="s">
        <v>40</v>
      </c>
      <c r="D14" s="31">
        <v>3</v>
      </c>
      <c r="E14" s="8">
        <v>12</v>
      </c>
      <c r="F14" s="8">
        <v>4</v>
      </c>
      <c r="G14" s="8">
        <v>11</v>
      </c>
      <c r="H14" s="8">
        <v>8</v>
      </c>
      <c r="I14" s="8"/>
      <c r="J14" s="32"/>
      <c r="K14" s="6">
        <f>0+SUM(D14:J14)</f>
        <v>38</v>
      </c>
      <c r="L14" s="9">
        <f>1000*(SUM(D14:H14))/(SUM($D$7:$H$7))</f>
        <v>361.90476190476193</v>
      </c>
      <c r="M14" s="9"/>
    </row>
    <row r="15" spans="1:13" ht="15.5">
      <c r="A15" s="33">
        <v>9</v>
      </c>
      <c r="B15" s="7" t="s">
        <v>38</v>
      </c>
      <c r="C15" s="48" t="s">
        <v>21</v>
      </c>
      <c r="D15" s="31">
        <v>7</v>
      </c>
      <c r="E15" s="8">
        <v>2</v>
      </c>
      <c r="F15" s="8">
        <v>8</v>
      </c>
      <c r="G15" s="8">
        <v>3</v>
      </c>
      <c r="H15" s="8">
        <v>16</v>
      </c>
      <c r="I15" s="8"/>
      <c r="J15" s="32"/>
      <c r="K15" s="6">
        <f>0+SUM(D15:J15)</f>
        <v>36</v>
      </c>
      <c r="L15" s="9">
        <f>1000*(SUM(D15:H15))/(SUM($D$7:$H$7))</f>
        <v>342.85714285714283</v>
      </c>
      <c r="M15" s="9"/>
    </row>
    <row r="16" spans="1:13" ht="16" thickBot="1">
      <c r="A16" s="42">
        <v>10</v>
      </c>
      <c r="B16" s="7" t="s">
        <v>35</v>
      </c>
      <c r="C16" s="48" t="s">
        <v>4</v>
      </c>
      <c r="D16" s="31">
        <v>3</v>
      </c>
      <c r="E16" s="8">
        <v>10</v>
      </c>
      <c r="F16" s="8">
        <v>4</v>
      </c>
      <c r="G16" s="8">
        <v>9</v>
      </c>
      <c r="H16" s="8">
        <v>3</v>
      </c>
      <c r="I16" s="8"/>
      <c r="J16" s="32"/>
      <c r="K16" s="6">
        <f>0+SUM(D16:J16)</f>
        <v>29</v>
      </c>
      <c r="L16" s="9">
        <f>1000*(SUM(D16:H16))/(SUM($D$7:$H$7))</f>
        <v>276.1904761904762</v>
      </c>
      <c r="M16" s="9"/>
    </row>
    <row r="17" spans="1:13" ht="15.5">
      <c r="A17" s="33">
        <v>11</v>
      </c>
      <c r="B17" s="7" t="s">
        <v>42</v>
      </c>
      <c r="C17" s="48" t="s">
        <v>4</v>
      </c>
      <c r="D17" s="31">
        <v>3</v>
      </c>
      <c r="E17" s="8">
        <v>3</v>
      </c>
      <c r="F17" s="8">
        <v>6</v>
      </c>
      <c r="G17" s="8">
        <v>10</v>
      </c>
      <c r="H17" s="8">
        <v>6</v>
      </c>
      <c r="I17" s="8"/>
      <c r="J17" s="32"/>
      <c r="K17" s="6">
        <f>0+SUM(D17:J17)</f>
        <v>28</v>
      </c>
      <c r="L17" s="9">
        <f>1000*(SUM(D17:H17))/(SUM($D$7:$H$7))</f>
        <v>266.66666666666669</v>
      </c>
      <c r="M17" s="9"/>
    </row>
    <row r="18" spans="1:13" ht="16" thickBot="1">
      <c r="A18" s="42">
        <v>12</v>
      </c>
      <c r="B18" s="7" t="s">
        <v>33</v>
      </c>
      <c r="C18" s="48" t="s">
        <v>4</v>
      </c>
      <c r="D18" s="31">
        <v>3</v>
      </c>
      <c r="E18" s="8">
        <v>3</v>
      </c>
      <c r="F18" s="8">
        <v>5</v>
      </c>
      <c r="G18" s="8">
        <v>6</v>
      </c>
      <c r="H18" s="8">
        <v>3</v>
      </c>
      <c r="I18" s="8"/>
      <c r="J18" s="32"/>
      <c r="K18" s="6">
        <f>0+SUM(D18:J18)</f>
        <v>20</v>
      </c>
      <c r="L18" s="9">
        <f>1000*(SUM(D18:H18))/(SUM($D$7:$H$7))</f>
        <v>190.47619047619048</v>
      </c>
      <c r="M18" s="9"/>
    </row>
    <row r="19" spans="1:13" ht="15.5">
      <c r="A19" s="33">
        <v>13</v>
      </c>
      <c r="B19" s="7" t="s">
        <v>34</v>
      </c>
      <c r="C19" s="48" t="s">
        <v>4</v>
      </c>
      <c r="D19" s="31">
        <v>3</v>
      </c>
      <c r="E19" s="8">
        <v>3</v>
      </c>
      <c r="F19" s="8">
        <v>4</v>
      </c>
      <c r="G19" s="8">
        <v>2</v>
      </c>
      <c r="H19" s="8">
        <v>2</v>
      </c>
      <c r="I19" s="8"/>
      <c r="J19" s="32"/>
      <c r="K19" s="6">
        <f>0+SUM(D19:J19)</f>
        <v>14</v>
      </c>
      <c r="L19" s="9">
        <f>1000*(SUM(D19:H19))/(SUM($D$7:$H$7))</f>
        <v>133.33333333333334</v>
      </c>
      <c r="M19" s="9"/>
    </row>
    <row r="20" spans="1:13" ht="15.5">
      <c r="A20" s="42"/>
      <c r="B20" s="7"/>
      <c r="C20" s="48"/>
      <c r="D20" s="31"/>
      <c r="E20" s="8"/>
      <c r="F20" s="8"/>
      <c r="G20" s="8"/>
      <c r="H20" s="8"/>
      <c r="I20" s="8"/>
      <c r="J20" s="32"/>
      <c r="K20" s="6">
        <f>0+SUM(D20:J20)</f>
        <v>0</v>
      </c>
      <c r="L20" s="9">
        <f>1000*(SUM(D20:H20))/(SUM($D$7:$H$7))</f>
        <v>0</v>
      </c>
      <c r="M20" s="9"/>
    </row>
    <row r="22" spans="1:13" s="10" customFormat="1" ht="24" customHeight="1">
      <c r="B22" s="11" t="s">
        <v>3</v>
      </c>
      <c r="C22" s="50" t="str">
        <f>duomenys!B8</f>
        <v>Marius Bliujus</v>
      </c>
      <c r="D22" s="50"/>
      <c r="E22" s="50"/>
      <c r="J22" s="27" t="s">
        <v>11</v>
      </c>
      <c r="K22" s="52">
        <f>duomenys!B7</f>
        <v>46165</v>
      </c>
      <c r="L22" s="52"/>
    </row>
    <row r="23" spans="1:13" s="10" customFormat="1" ht="27.75" customHeight="1">
      <c r="B23" s="3"/>
      <c r="C23" s="50" t="str">
        <f>duomenys!B9</f>
        <v>Virginijus Ivančikas</v>
      </c>
      <c r="D23" s="50"/>
      <c r="E23" s="50"/>
      <c r="J23" s="24"/>
      <c r="K23" s="25" t="str">
        <f>duomenys!B4</f>
        <v>Paluknys</v>
      </c>
      <c r="L23" s="26"/>
    </row>
  </sheetData>
  <sortState xmlns:xlrd2="http://schemas.microsoft.com/office/spreadsheetml/2017/richdata2" ref="B7:L20">
    <sortCondition descending="1" ref="K7:K20"/>
  </sortState>
  <mergeCells count="6">
    <mergeCell ref="C23:E23"/>
    <mergeCell ref="A1:L1"/>
    <mergeCell ref="A2:L2"/>
    <mergeCell ref="D4:H4"/>
    <mergeCell ref="C22:E22"/>
    <mergeCell ref="K22:L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duomenys</vt:lpstr>
      <vt:lpstr>F1G</vt:lpstr>
      <vt:lpstr>F1H</vt:lpstr>
      <vt:lpstr>HLG</vt:lpstr>
    </vt:vector>
  </TitlesOfParts>
  <Company>chata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montis</dc:creator>
  <cp:lastModifiedBy>Virgis</cp:lastModifiedBy>
  <cp:lastPrinted>2025-09-20T12:07:21Z</cp:lastPrinted>
  <dcterms:created xsi:type="dcterms:W3CDTF">2007-06-11T10:37:28Z</dcterms:created>
  <dcterms:modified xsi:type="dcterms:W3CDTF">2026-05-23T12:22:42Z</dcterms:modified>
</cp:coreProperties>
</file>