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 tabRatio="774"/>
  </bookViews>
  <sheets>
    <sheet name="duomenys" sheetId="9" r:id="rId1"/>
    <sheet name="F1A" sheetId="5" r:id="rId2"/>
    <sheet name="F1B" sheetId="1" r:id="rId3"/>
    <sheet name="F1C" sheetId="4" r:id="rId4"/>
  </sheets>
  <definedNames>
    <definedName name="_xlnm._FilterDatabase" localSheetId="1" hidden="1">F1A!$B$7:$K$28</definedName>
    <definedName name="_xlnm.Print_Area" localSheetId="1">F1A!$A$1:$L$31</definedName>
    <definedName name="_xlnm.Print_Area" localSheetId="2">F1B!$A$1:$L$18</definedName>
    <definedName name="_xlnm.Print_Area" localSheetId="3">F1C!$A$1:$L$11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K11" i="1"/>
  <c r="K27" i="5" l="1"/>
  <c r="K8" i="5"/>
  <c r="K24" i="5"/>
  <c r="L15" i="5"/>
  <c r="L20" i="5"/>
  <c r="L9" i="5"/>
  <c r="L11" i="5" l="1"/>
  <c r="L21" i="5"/>
  <c r="L25" i="5"/>
  <c r="L14" i="5"/>
  <c r="L18" i="5"/>
  <c r="L22" i="5"/>
  <c r="L12" i="5"/>
  <c r="L13" i="5"/>
  <c r="L28" i="5"/>
  <c r="L23" i="5"/>
  <c r="L17" i="5"/>
  <c r="L27" i="5"/>
  <c r="L19" i="5"/>
  <c r="L8" i="5"/>
  <c r="L10" i="5"/>
  <c r="L7" i="5"/>
  <c r="L26" i="5"/>
  <c r="L24" i="5"/>
  <c r="K17" i="5" l="1"/>
  <c r="K20" i="5"/>
  <c r="K19" i="5" l="1"/>
  <c r="K13" i="5"/>
  <c r="K10" i="1"/>
  <c r="L14" i="1"/>
  <c r="K11" i="5"/>
  <c r="L7" i="4"/>
  <c r="K8" i="4"/>
  <c r="L8" i="4"/>
  <c r="L9" i="1"/>
  <c r="L10" i="1"/>
  <c r="L12" i="1"/>
  <c r="L8" i="1"/>
  <c r="L15" i="1"/>
  <c r="L16" i="5"/>
  <c r="K7" i="4"/>
  <c r="K12" i="1"/>
  <c r="K8" i="1"/>
  <c r="K21" i="5"/>
  <c r="L13" i="1"/>
  <c r="L7" i="1"/>
  <c r="K28" i="5"/>
  <c r="C30" i="5"/>
  <c r="K16" i="5"/>
  <c r="K25" i="5"/>
  <c r="K18" i="5"/>
  <c r="K22" i="5"/>
  <c r="K12" i="5"/>
  <c r="K10" i="5"/>
  <c r="K26" i="5"/>
  <c r="K14" i="5"/>
  <c r="K7" i="5"/>
  <c r="K9" i="5"/>
  <c r="K23" i="5"/>
  <c r="K17" i="1"/>
  <c r="K10" i="4"/>
  <c r="K11" i="4"/>
  <c r="C11" i="4"/>
  <c r="C10" i="4"/>
  <c r="K18" i="1"/>
  <c r="C18" i="1"/>
  <c r="C17" i="1"/>
  <c r="K30" i="5"/>
  <c r="C31" i="5"/>
  <c r="A2" i="4"/>
  <c r="A2" i="1"/>
  <c r="K31" i="5"/>
  <c r="A2" i="5"/>
  <c r="K15" i="5"/>
  <c r="K15" i="1"/>
  <c r="K13" i="1"/>
  <c r="K7" i="1"/>
  <c r="K14" i="1"/>
  <c r="K9" i="1"/>
</calcChain>
</file>

<file path=xl/sharedStrings.xml><?xml version="1.0" encoding="utf-8"?>
<sst xmlns="http://schemas.openxmlformats.org/spreadsheetml/2006/main" count="107" uniqueCount="68">
  <si>
    <t>Nr.</t>
  </si>
  <si>
    <t>Komanda</t>
  </si>
  <si>
    <t>Rezultatas</t>
  </si>
  <si>
    <t>Parašai:</t>
  </si>
  <si>
    <t>Utena</t>
  </si>
  <si>
    <t>Biržai</t>
  </si>
  <si>
    <t>Šiauliai</t>
  </si>
  <si>
    <t>Panevėžys</t>
  </si>
  <si>
    <t>Virginijus Ivančikas</t>
  </si>
  <si>
    <t>Per 1000</t>
  </si>
  <si>
    <t>Varžybų pavadinimas</t>
  </si>
  <si>
    <t>Vieta</t>
  </si>
  <si>
    <t>Data</t>
  </si>
  <si>
    <t>Varžybų sekretorius</t>
  </si>
  <si>
    <t>Data:</t>
  </si>
  <si>
    <t>F-1-B rezultatai</t>
  </si>
  <si>
    <t>F-1-C rezultatai</t>
  </si>
  <si>
    <t>F-1-A rezultatai</t>
  </si>
  <si>
    <t>Laisvo skridimo aviamodelių varžybos</t>
  </si>
  <si>
    <t>Dalyvis</t>
  </si>
  <si>
    <t>Janis Sprogis</t>
  </si>
  <si>
    <t>Paulius Budovas</t>
  </si>
  <si>
    <t>Modestas Snukiškis</t>
  </si>
  <si>
    <t>Klubinės</t>
  </si>
  <si>
    <t>TSK Erdvė</t>
  </si>
  <si>
    <t>Edvardas Žilinskas</t>
  </si>
  <si>
    <t>Saulius Kaunietis</t>
  </si>
  <si>
    <t>Justinas Kaunietis (J)</t>
  </si>
  <si>
    <t>Vidas Dimavičius</t>
  </si>
  <si>
    <t>Vilnius</t>
  </si>
  <si>
    <t>Tukums-LV</t>
  </si>
  <si>
    <t>Rolandas Jasmontas</t>
  </si>
  <si>
    <t>Vytas Klezys</t>
  </si>
  <si>
    <t>Pasvalys</t>
  </si>
  <si>
    <t>Erikas Tarvydas (J)</t>
  </si>
  <si>
    <t>Robertas Poškus</t>
  </si>
  <si>
    <t>Riešė</t>
  </si>
  <si>
    <t>Rolandas Mackus</t>
  </si>
  <si>
    <t>Paluknys</t>
  </si>
  <si>
    <t>Romas Bražėnas</t>
  </si>
  <si>
    <t>F-1-A</t>
  </si>
  <si>
    <t>Vyr. teisėjas</t>
  </si>
  <si>
    <t>Gediminas Vaitekūnas</t>
  </si>
  <si>
    <t>F-1-B, F-1-C</t>
  </si>
  <si>
    <t>Arvydas Palskys</t>
  </si>
  <si>
    <t>Emilis Žilinskas</t>
  </si>
  <si>
    <t>Varėna</t>
  </si>
  <si>
    <t>Marius Bliujus</t>
  </si>
  <si>
    <t>Andris Gegžna</t>
  </si>
  <si>
    <t>Mantvydas Latvėnas</t>
  </si>
  <si>
    <t>Pranskėčio taurė 2020</t>
  </si>
  <si>
    <t>Mantas Pilkauskas</t>
  </si>
  <si>
    <t>Donatas Pampikas</t>
  </si>
  <si>
    <t>Viktors Rošonoks</t>
  </si>
  <si>
    <t>Latvija</t>
  </si>
  <si>
    <t>Sandis Rošonoks</t>
  </si>
  <si>
    <t>Algirdas Nakvosas</t>
  </si>
  <si>
    <t>Sigitas Jakutis</t>
  </si>
  <si>
    <t>Tatjana Štopienė</t>
  </si>
  <si>
    <t>Robertas Šeinauskas</t>
  </si>
  <si>
    <t>Henrikas Aukštakis</t>
  </si>
  <si>
    <t>Airija</t>
  </si>
  <si>
    <t>Irmantė Aukštakienė</t>
  </si>
  <si>
    <t>Mažeikiai</t>
  </si>
  <si>
    <t>Vytautas Kaunietis</t>
  </si>
  <si>
    <t>Tomas Babelis (J)</t>
  </si>
  <si>
    <t>F1</t>
  </si>
  <si>
    <t>Artūrs Soročenkovs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</si>
</sst>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20">
    <font>
      <sz val="10"/>
      <name val="Arial"/>
      <charset val="186"/>
    </font>
    <font>
      <b/>
      <sz val="12"/>
      <color indexed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8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charset val="186"/>
    </font>
    <font>
      <sz val="14"/>
      <color indexed="8"/>
      <name val="HandelGothic TL"/>
      <family val="5"/>
      <charset val="186"/>
    </font>
    <font>
      <sz val="10"/>
      <name val="HandelGothic TL"/>
      <family val="5"/>
      <charset val="186"/>
    </font>
    <font>
      <sz val="12"/>
      <name val="HandelGothic TL"/>
      <family val="5"/>
      <charset val="186"/>
    </font>
    <font>
      <sz val="12"/>
      <color indexed="8"/>
      <name val="HandelGothic TL"/>
      <family val="5"/>
      <charset val="186"/>
    </font>
    <font>
      <sz val="12"/>
      <color indexed="8"/>
      <name val="Times New Roman Baltic"/>
      <charset val="186"/>
    </font>
    <font>
      <sz val="12"/>
      <name val="Times New Roman Baltic"/>
      <charset val="186"/>
    </font>
    <font>
      <i/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3" borderId="4" xfId="0" applyFont="1" applyFill="1" applyBorder="1"/>
    <xf numFmtId="0" fontId="0" fillId="0" borderId="4" xfId="0" applyBorder="1"/>
    <xf numFmtId="0" fontId="7" fillId="0" borderId="4" xfId="0" applyFont="1" applyBorder="1"/>
    <xf numFmtId="0" fontId="9" fillId="0" borderId="4" xfId="0" applyFont="1" applyBorder="1"/>
    <xf numFmtId="164" fontId="0" fillId="0" borderId="4" xfId="0" applyNumberFormat="1" applyBorder="1"/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/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7" fillId="0" borderId="0" xfId="0" applyFont="1"/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5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8" fillId="0" borderId="0" xfId="0" applyFont="1" applyFill="1"/>
    <xf numFmtId="0" fontId="19" fillId="0" borderId="21" xfId="0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1" fontId="1" fillId="0" borderId="27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right"/>
    </xf>
    <xf numFmtId="0" fontId="15" fillId="0" borderId="14" xfId="0" applyFont="1" applyBorder="1"/>
    <xf numFmtId="0" fontId="3" fillId="0" borderId="28" xfId="0" applyFont="1" applyBorder="1" applyAlignment="1">
      <alignment horizontal="left"/>
    </xf>
    <xf numFmtId="0" fontId="15" fillId="0" borderId="28" xfId="0" applyNumberFormat="1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5" fillId="0" borderId="3" xfId="0" applyFont="1" applyBorder="1"/>
    <xf numFmtId="0" fontId="3" fillId="0" borderId="3" xfId="0" applyFont="1" applyBorder="1"/>
    <xf numFmtId="0" fontId="4" fillId="2" borderId="3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0" fontId="15" fillId="0" borderId="12" xfId="0" applyFont="1" applyBorder="1"/>
    <xf numFmtId="1" fontId="1" fillId="0" borderId="1" xfId="0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9" xfId="0" applyFont="1" applyBorder="1" applyAlignment="1">
      <alignment horizontal="right"/>
    </xf>
    <xf numFmtId="0" fontId="3" fillId="0" borderId="20" xfId="0" applyFont="1" applyBorder="1"/>
    <xf numFmtId="0" fontId="3" fillId="0" borderId="23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15" fillId="0" borderId="19" xfId="0" applyFont="1" applyBorder="1"/>
    <xf numFmtId="0" fontId="15" fillId="0" borderId="23" xfId="0" applyNumberFormat="1" applyFont="1" applyBorder="1" applyAlignment="1">
      <alignment horizontal="left"/>
    </xf>
    <xf numFmtId="0" fontId="15" fillId="0" borderId="20" xfId="0" applyFont="1" applyBorder="1" applyAlignment="1">
      <alignment horizontal="center"/>
    </xf>
    <xf numFmtId="0" fontId="15" fillId="0" borderId="9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9"/>
  <sheetViews>
    <sheetView tabSelected="1" zoomScaleNormal="100" workbookViewId="0">
      <selection activeCell="B9" sqref="B9"/>
    </sheetView>
  </sheetViews>
  <sheetFormatPr defaultRowHeight="12.75"/>
  <cols>
    <col min="1" max="1" width="27" customWidth="1"/>
    <col min="2" max="2" width="47.85546875" customWidth="1"/>
  </cols>
  <sheetData>
    <row r="3" spans="1:2" ht="18" customHeight="1">
      <c r="A3" s="14" t="s">
        <v>10</v>
      </c>
      <c r="B3" s="16" t="s">
        <v>50</v>
      </c>
    </row>
    <row r="4" spans="1:2" ht="18" customHeight="1">
      <c r="A4" s="14" t="s">
        <v>11</v>
      </c>
      <c r="B4" s="17" t="s">
        <v>38</v>
      </c>
    </row>
    <row r="5" spans="1:2" ht="18" customHeight="1">
      <c r="A5" s="14" t="s">
        <v>12</v>
      </c>
      <c r="B5" s="18"/>
    </row>
    <row r="6" spans="1:2" ht="18" customHeight="1">
      <c r="A6" s="20" t="s">
        <v>40</v>
      </c>
      <c r="B6" s="18">
        <v>44045</v>
      </c>
    </row>
    <row r="7" spans="1:2" ht="18" customHeight="1">
      <c r="A7" s="20" t="s">
        <v>43</v>
      </c>
      <c r="B7" s="18">
        <v>44045</v>
      </c>
    </row>
    <row r="8" spans="1:2" ht="18" customHeight="1">
      <c r="A8" s="14" t="s">
        <v>41</v>
      </c>
      <c r="B8" s="15" t="s">
        <v>42</v>
      </c>
    </row>
    <row r="9" spans="1:2" ht="18" customHeight="1">
      <c r="A9" s="14" t="s">
        <v>13</v>
      </c>
      <c r="B9" s="15" t="s">
        <v>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1"/>
  <sheetViews>
    <sheetView zoomScale="87" zoomScaleNormal="87" workbookViewId="0">
      <selection activeCell="D4" sqref="D4:H4"/>
    </sheetView>
  </sheetViews>
  <sheetFormatPr defaultRowHeight="12.75"/>
  <cols>
    <col min="1" max="1" width="4.28515625" customWidth="1"/>
    <col min="2" max="2" width="20.85546875" customWidth="1"/>
    <col min="3" max="3" width="12.140625" customWidth="1"/>
    <col min="4" max="9" width="5" customWidth="1"/>
    <col min="10" max="10" width="3.710937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s="22" customFormat="1" ht="24" customHeight="1">
      <c r="A2" s="99" t="str">
        <f>duomenys!B3</f>
        <v>Pranskėčio taurė 2020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9" t="s">
        <v>17</v>
      </c>
      <c r="E4" s="99"/>
      <c r="F4" s="99"/>
      <c r="G4" s="99"/>
      <c r="H4" s="9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19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66</v>
      </c>
      <c r="J6" s="38"/>
      <c r="K6" s="58" t="s">
        <v>2</v>
      </c>
      <c r="L6" s="59" t="s">
        <v>9</v>
      </c>
      <c r="M6" s="5" t="s">
        <v>23</v>
      </c>
    </row>
    <row r="7" spans="1:13" ht="16.5" thickBot="1">
      <c r="A7" s="45">
        <v>1</v>
      </c>
      <c r="B7" s="95" t="s">
        <v>45</v>
      </c>
      <c r="C7" s="96" t="s">
        <v>46</v>
      </c>
      <c r="D7" s="89">
        <v>240</v>
      </c>
      <c r="E7" s="97">
        <v>180</v>
      </c>
      <c r="F7" s="97">
        <v>180</v>
      </c>
      <c r="G7" s="97">
        <v>180</v>
      </c>
      <c r="H7" s="97">
        <v>240</v>
      </c>
      <c r="I7" s="90">
        <v>185</v>
      </c>
      <c r="J7" s="94"/>
      <c r="K7" s="63">
        <f t="shared" ref="K7:K28" si="0">0+SUM(D7:J7)</f>
        <v>1205</v>
      </c>
      <c r="L7" s="47">
        <f t="shared" ref="L7:L28" si="1">1000*(SUM(D7:H7))/(SUM($D$7:$H$7))</f>
        <v>1000</v>
      </c>
      <c r="M7" s="57">
        <v>1000</v>
      </c>
    </row>
    <row r="8" spans="1:13" ht="16.5" thickBot="1">
      <c r="A8" s="74">
        <v>2</v>
      </c>
      <c r="B8" s="72" t="s">
        <v>20</v>
      </c>
      <c r="C8" s="34" t="s">
        <v>30</v>
      </c>
      <c r="D8" s="76">
        <v>240</v>
      </c>
      <c r="E8" s="31">
        <v>180</v>
      </c>
      <c r="F8" s="31">
        <v>180</v>
      </c>
      <c r="G8" s="31">
        <v>180</v>
      </c>
      <c r="H8" s="31">
        <v>240</v>
      </c>
      <c r="I8" s="31">
        <v>71</v>
      </c>
      <c r="J8" s="41"/>
      <c r="K8" s="64">
        <f t="shared" si="0"/>
        <v>1091</v>
      </c>
      <c r="L8" s="47">
        <f t="shared" si="1"/>
        <v>1000</v>
      </c>
      <c r="M8" s="57">
        <v>900</v>
      </c>
    </row>
    <row r="9" spans="1:13" ht="16.5" thickBot="1">
      <c r="A9" s="74">
        <v>3</v>
      </c>
      <c r="B9" s="72" t="s">
        <v>60</v>
      </c>
      <c r="C9" s="34" t="s">
        <v>61</v>
      </c>
      <c r="D9" s="76">
        <v>240</v>
      </c>
      <c r="E9" s="31">
        <v>180</v>
      </c>
      <c r="F9" s="31">
        <v>180</v>
      </c>
      <c r="G9" s="31">
        <v>180</v>
      </c>
      <c r="H9" s="8">
        <v>240</v>
      </c>
      <c r="I9" s="31"/>
      <c r="J9" s="41"/>
      <c r="K9" s="64">
        <f t="shared" si="0"/>
        <v>1020</v>
      </c>
      <c r="L9" s="47">
        <f t="shared" si="1"/>
        <v>1000</v>
      </c>
      <c r="M9" s="57">
        <v>850</v>
      </c>
    </row>
    <row r="10" spans="1:13" ht="16.5" thickBot="1">
      <c r="A10" s="6">
        <v>4</v>
      </c>
      <c r="B10" s="72" t="s">
        <v>32</v>
      </c>
      <c r="C10" s="34" t="s">
        <v>5</v>
      </c>
      <c r="D10" s="76">
        <v>234</v>
      </c>
      <c r="E10" s="31">
        <v>180</v>
      </c>
      <c r="F10" s="31">
        <v>180</v>
      </c>
      <c r="G10" s="31">
        <v>180</v>
      </c>
      <c r="H10" s="31">
        <v>240</v>
      </c>
      <c r="I10" s="31"/>
      <c r="J10" s="41"/>
      <c r="K10" s="64">
        <f t="shared" si="0"/>
        <v>1014</v>
      </c>
      <c r="L10" s="47">
        <f t="shared" si="1"/>
        <v>994.11764705882354</v>
      </c>
      <c r="M10" s="57">
        <v>800</v>
      </c>
    </row>
    <row r="11" spans="1:13" ht="16.5" thickBot="1">
      <c r="A11" s="74">
        <v>5</v>
      </c>
      <c r="B11" s="72" t="s">
        <v>56</v>
      </c>
      <c r="C11" s="33" t="s">
        <v>4</v>
      </c>
      <c r="D11" s="76">
        <v>240</v>
      </c>
      <c r="E11" s="31">
        <v>168</v>
      </c>
      <c r="F11" s="31">
        <v>180</v>
      </c>
      <c r="G11" s="31">
        <v>180</v>
      </c>
      <c r="H11" s="31">
        <v>236</v>
      </c>
      <c r="I11" s="31"/>
      <c r="J11" s="41"/>
      <c r="K11" s="64">
        <f t="shared" si="0"/>
        <v>1004</v>
      </c>
      <c r="L11" s="47">
        <f t="shared" si="1"/>
        <v>984.31372549019613</v>
      </c>
      <c r="M11" s="57">
        <v>750</v>
      </c>
    </row>
    <row r="12" spans="1:13" ht="16.5" thickBot="1">
      <c r="A12" s="74">
        <v>6</v>
      </c>
      <c r="B12" s="72" t="s">
        <v>22</v>
      </c>
      <c r="C12" s="34" t="s">
        <v>4</v>
      </c>
      <c r="D12" s="77">
        <v>240</v>
      </c>
      <c r="E12" s="9">
        <v>141</v>
      </c>
      <c r="F12" s="9">
        <v>180</v>
      </c>
      <c r="G12" s="9">
        <v>180</v>
      </c>
      <c r="H12" s="9">
        <v>240</v>
      </c>
      <c r="I12" s="31"/>
      <c r="J12" s="41"/>
      <c r="K12" s="64">
        <f t="shared" si="0"/>
        <v>981</v>
      </c>
      <c r="L12" s="47">
        <f t="shared" si="1"/>
        <v>961.76470588235293</v>
      </c>
      <c r="M12" s="57">
        <v>700</v>
      </c>
    </row>
    <row r="13" spans="1:13" ht="16.5" thickBot="1">
      <c r="A13" s="6">
        <v>7</v>
      </c>
      <c r="B13" s="72" t="s">
        <v>35</v>
      </c>
      <c r="C13" s="33" t="s">
        <v>33</v>
      </c>
      <c r="D13" s="76">
        <v>184</v>
      </c>
      <c r="E13" s="31">
        <v>180</v>
      </c>
      <c r="F13" s="31">
        <v>180</v>
      </c>
      <c r="G13" s="31">
        <v>180</v>
      </c>
      <c r="H13" s="31">
        <v>148</v>
      </c>
      <c r="I13" s="31"/>
      <c r="J13" s="41"/>
      <c r="K13" s="64">
        <f t="shared" si="0"/>
        <v>872</v>
      </c>
      <c r="L13" s="47">
        <f t="shared" si="1"/>
        <v>854.9019607843137</v>
      </c>
      <c r="M13" s="57">
        <v>650</v>
      </c>
    </row>
    <row r="14" spans="1:13" ht="16.5" thickBot="1">
      <c r="A14" s="74">
        <v>8</v>
      </c>
      <c r="B14" s="72" t="s">
        <v>25</v>
      </c>
      <c r="C14" s="33" t="s">
        <v>24</v>
      </c>
      <c r="D14" s="76">
        <v>240</v>
      </c>
      <c r="E14" s="32">
        <v>180</v>
      </c>
      <c r="F14" s="32">
        <v>180</v>
      </c>
      <c r="G14" s="32">
        <v>109</v>
      </c>
      <c r="H14" s="32">
        <v>240</v>
      </c>
      <c r="I14" s="31"/>
      <c r="J14" s="41"/>
      <c r="K14" s="64">
        <f t="shared" si="0"/>
        <v>949</v>
      </c>
      <c r="L14" s="47">
        <f t="shared" si="1"/>
        <v>930.39215686274508</v>
      </c>
      <c r="M14" s="57">
        <v>550</v>
      </c>
    </row>
    <row r="15" spans="1:13" ht="16.5" thickBot="1">
      <c r="A15" s="74">
        <v>9</v>
      </c>
      <c r="B15" s="72" t="s">
        <v>39</v>
      </c>
      <c r="C15" s="33" t="s">
        <v>29</v>
      </c>
      <c r="D15" s="76">
        <v>240</v>
      </c>
      <c r="E15" s="31">
        <v>118</v>
      </c>
      <c r="F15" s="31">
        <v>150</v>
      </c>
      <c r="G15" s="31">
        <v>180</v>
      </c>
      <c r="H15" s="31">
        <v>240</v>
      </c>
      <c r="I15" s="31"/>
      <c r="J15" s="41"/>
      <c r="K15" s="64">
        <f t="shared" si="0"/>
        <v>928</v>
      </c>
      <c r="L15" s="47">
        <f t="shared" si="1"/>
        <v>909.8039215686274</v>
      </c>
      <c r="M15" s="57">
        <v>500</v>
      </c>
    </row>
    <row r="16" spans="1:13" ht="16.5" thickBot="1">
      <c r="A16" s="6">
        <v>10</v>
      </c>
      <c r="B16" s="70" t="s">
        <v>21</v>
      </c>
      <c r="C16" s="33" t="s">
        <v>6</v>
      </c>
      <c r="D16" s="77">
        <v>240</v>
      </c>
      <c r="E16" s="9">
        <v>180</v>
      </c>
      <c r="F16" s="9">
        <v>180</v>
      </c>
      <c r="G16" s="9">
        <v>80</v>
      </c>
      <c r="H16" s="9">
        <v>240</v>
      </c>
      <c r="I16" s="8"/>
      <c r="J16" s="40"/>
      <c r="K16" s="64">
        <f t="shared" si="0"/>
        <v>920</v>
      </c>
      <c r="L16" s="47">
        <f t="shared" si="1"/>
        <v>901.96078431372553</v>
      </c>
      <c r="M16" s="57">
        <v>400</v>
      </c>
    </row>
    <row r="17" spans="1:13" ht="16.5" thickBot="1">
      <c r="A17" s="74">
        <v>11</v>
      </c>
      <c r="B17" s="72" t="s">
        <v>57</v>
      </c>
      <c r="C17" s="34" t="s">
        <v>4</v>
      </c>
      <c r="D17" s="76">
        <v>240</v>
      </c>
      <c r="E17" s="32">
        <v>180</v>
      </c>
      <c r="F17" s="32">
        <v>74</v>
      </c>
      <c r="G17" s="32">
        <v>180</v>
      </c>
      <c r="H17" s="32">
        <v>240</v>
      </c>
      <c r="I17" s="31"/>
      <c r="J17" s="41"/>
      <c r="K17" s="64">
        <f t="shared" si="0"/>
        <v>914</v>
      </c>
      <c r="L17" s="47">
        <f t="shared" si="1"/>
        <v>896.07843137254906</v>
      </c>
      <c r="M17" s="57">
        <v>300</v>
      </c>
    </row>
    <row r="18" spans="1:13" ht="16.5" thickBot="1">
      <c r="A18" s="74">
        <v>12</v>
      </c>
      <c r="B18" s="72" t="s">
        <v>26</v>
      </c>
      <c r="C18" s="33" t="s">
        <v>7</v>
      </c>
      <c r="D18" s="76">
        <v>174</v>
      </c>
      <c r="E18" s="31">
        <v>180</v>
      </c>
      <c r="F18" s="31">
        <v>121</v>
      </c>
      <c r="G18" s="31">
        <v>180</v>
      </c>
      <c r="H18" s="31">
        <v>240</v>
      </c>
      <c r="I18" s="31"/>
      <c r="J18" s="41"/>
      <c r="K18" s="64">
        <f t="shared" si="0"/>
        <v>895</v>
      </c>
      <c r="L18" s="47">
        <f t="shared" si="1"/>
        <v>877.45098039215691</v>
      </c>
      <c r="M18" s="57">
        <v>200</v>
      </c>
    </row>
    <row r="19" spans="1:13" ht="16.5" thickBot="1">
      <c r="A19" s="6">
        <v>13</v>
      </c>
      <c r="B19" s="71" t="s">
        <v>67</v>
      </c>
      <c r="C19" s="34" t="s">
        <v>30</v>
      </c>
      <c r="D19" s="76">
        <v>240</v>
      </c>
      <c r="E19" s="32">
        <v>180</v>
      </c>
      <c r="F19" s="32">
        <v>135</v>
      </c>
      <c r="G19" s="32">
        <v>78</v>
      </c>
      <c r="H19" s="32">
        <v>240</v>
      </c>
      <c r="I19" s="31"/>
      <c r="J19" s="41"/>
      <c r="K19" s="64">
        <f t="shared" si="0"/>
        <v>873</v>
      </c>
      <c r="L19" s="47">
        <f t="shared" si="1"/>
        <v>855.88235294117646</v>
      </c>
      <c r="M19" s="57">
        <v>150</v>
      </c>
    </row>
    <row r="20" spans="1:13" ht="16.5" thickBot="1">
      <c r="A20" s="74">
        <v>14</v>
      </c>
      <c r="B20" s="72" t="s">
        <v>62</v>
      </c>
      <c r="C20" s="34" t="s">
        <v>63</v>
      </c>
      <c r="D20" s="76">
        <v>183</v>
      </c>
      <c r="E20" s="32">
        <v>76</v>
      </c>
      <c r="F20" s="32">
        <v>180</v>
      </c>
      <c r="G20" s="32">
        <v>180</v>
      </c>
      <c r="H20" s="32">
        <v>240</v>
      </c>
      <c r="I20" s="31"/>
      <c r="J20" s="41"/>
      <c r="K20" s="64">
        <f t="shared" si="0"/>
        <v>859</v>
      </c>
      <c r="L20" s="47">
        <f t="shared" si="1"/>
        <v>842.15686274509801</v>
      </c>
      <c r="M20" s="57">
        <v>100</v>
      </c>
    </row>
    <row r="21" spans="1:13" ht="16.5" thickBot="1">
      <c r="A21" s="74">
        <v>15</v>
      </c>
      <c r="B21" s="71" t="s">
        <v>49</v>
      </c>
      <c r="C21" s="34" t="s">
        <v>5</v>
      </c>
      <c r="D21" s="76">
        <v>240</v>
      </c>
      <c r="E21" s="32">
        <v>77</v>
      </c>
      <c r="F21" s="32">
        <v>180</v>
      </c>
      <c r="G21" s="32">
        <v>116</v>
      </c>
      <c r="H21" s="32">
        <v>240</v>
      </c>
      <c r="I21" s="31"/>
      <c r="J21" s="41"/>
      <c r="K21" s="64">
        <f t="shared" si="0"/>
        <v>853</v>
      </c>
      <c r="L21" s="47">
        <f t="shared" si="1"/>
        <v>836.27450980392155</v>
      </c>
      <c r="M21" s="57">
        <v>50</v>
      </c>
    </row>
    <row r="22" spans="1:13" ht="16.5" thickBot="1">
      <c r="A22" s="6">
        <v>16</v>
      </c>
      <c r="B22" s="71" t="s">
        <v>28</v>
      </c>
      <c r="C22" s="33" t="s">
        <v>6</v>
      </c>
      <c r="D22" s="77">
        <v>226</v>
      </c>
      <c r="E22" s="9">
        <v>180</v>
      </c>
      <c r="F22" s="9">
        <v>180</v>
      </c>
      <c r="G22" s="9">
        <v>180</v>
      </c>
      <c r="H22" s="9">
        <v>86</v>
      </c>
      <c r="I22" s="31"/>
      <c r="J22" s="41"/>
      <c r="K22" s="64">
        <f t="shared" si="0"/>
        <v>852</v>
      </c>
      <c r="L22" s="47">
        <f t="shared" si="1"/>
        <v>835.29411764705878</v>
      </c>
      <c r="M22" s="57">
        <v>0</v>
      </c>
    </row>
    <row r="23" spans="1:13" ht="16.5" thickBot="1">
      <c r="A23" s="74">
        <v>17</v>
      </c>
      <c r="B23" s="70" t="s">
        <v>34</v>
      </c>
      <c r="C23" s="33" t="s">
        <v>36</v>
      </c>
      <c r="D23" s="76">
        <v>240</v>
      </c>
      <c r="E23" s="31">
        <v>124</v>
      </c>
      <c r="F23" s="31">
        <v>180</v>
      </c>
      <c r="G23" s="31">
        <v>180</v>
      </c>
      <c r="H23" s="31">
        <v>73</v>
      </c>
      <c r="I23" s="8"/>
      <c r="J23" s="40"/>
      <c r="K23" s="64">
        <f t="shared" si="0"/>
        <v>797</v>
      </c>
      <c r="L23" s="47">
        <f t="shared" si="1"/>
        <v>781.37254901960785</v>
      </c>
      <c r="M23" s="57"/>
    </row>
    <row r="24" spans="1:13" ht="16.5" thickBot="1">
      <c r="A24" s="74">
        <v>18</v>
      </c>
      <c r="B24" s="72" t="s">
        <v>44</v>
      </c>
      <c r="C24" s="34" t="s">
        <v>4</v>
      </c>
      <c r="D24" s="76">
        <v>220</v>
      </c>
      <c r="E24" s="31">
        <v>92</v>
      </c>
      <c r="F24" s="31">
        <v>180</v>
      </c>
      <c r="G24" s="31">
        <v>69</v>
      </c>
      <c r="H24" s="31">
        <v>225</v>
      </c>
      <c r="I24" s="31"/>
      <c r="J24" s="41"/>
      <c r="K24" s="64">
        <f t="shared" si="0"/>
        <v>786</v>
      </c>
      <c r="L24" s="47">
        <f t="shared" si="1"/>
        <v>770.58823529411768</v>
      </c>
      <c r="M24" s="57"/>
    </row>
    <row r="25" spans="1:13" ht="16.5" thickBot="1">
      <c r="A25" s="6">
        <v>19</v>
      </c>
      <c r="B25" s="70" t="s">
        <v>51</v>
      </c>
      <c r="C25" s="33" t="s">
        <v>5</v>
      </c>
      <c r="D25" s="76">
        <v>123</v>
      </c>
      <c r="E25" s="31">
        <v>96</v>
      </c>
      <c r="F25" s="31">
        <v>180</v>
      </c>
      <c r="G25" s="31">
        <v>128</v>
      </c>
      <c r="H25" s="31">
        <v>240</v>
      </c>
      <c r="I25" s="8"/>
      <c r="J25" s="40"/>
      <c r="K25" s="64">
        <f t="shared" si="0"/>
        <v>767</v>
      </c>
      <c r="L25" s="47">
        <f t="shared" si="1"/>
        <v>751.96078431372553</v>
      </c>
      <c r="M25" s="57"/>
    </row>
    <row r="26" spans="1:13" ht="16.5" thickBot="1">
      <c r="A26" s="74">
        <v>20</v>
      </c>
      <c r="B26" s="72" t="s">
        <v>48</v>
      </c>
      <c r="C26" s="34" t="s">
        <v>30</v>
      </c>
      <c r="D26" s="76">
        <v>161</v>
      </c>
      <c r="E26" s="31">
        <v>79</v>
      </c>
      <c r="F26" s="31">
        <v>180</v>
      </c>
      <c r="G26" s="31">
        <v>105</v>
      </c>
      <c r="H26" s="31">
        <v>73</v>
      </c>
      <c r="I26" s="31"/>
      <c r="J26" s="41"/>
      <c r="K26" s="64">
        <f t="shared" si="0"/>
        <v>598</v>
      </c>
      <c r="L26" s="47">
        <f t="shared" si="1"/>
        <v>586.27450980392155</v>
      </c>
      <c r="M26" s="57"/>
    </row>
    <row r="27" spans="1:13" ht="16.5" thickBot="1">
      <c r="A27" s="74">
        <v>21</v>
      </c>
      <c r="B27" s="72" t="s">
        <v>52</v>
      </c>
      <c r="C27" s="34" t="s">
        <v>29</v>
      </c>
      <c r="D27" s="76">
        <v>151</v>
      </c>
      <c r="E27" s="31">
        <v>135</v>
      </c>
      <c r="F27" s="31">
        <v>140</v>
      </c>
      <c r="G27" s="31">
        <v>21</v>
      </c>
      <c r="H27" s="31">
        <v>0</v>
      </c>
      <c r="I27" s="31"/>
      <c r="J27" s="41"/>
      <c r="K27" s="64">
        <f t="shared" si="0"/>
        <v>447</v>
      </c>
      <c r="L27" s="47">
        <f t="shared" si="1"/>
        <v>438.23529411764707</v>
      </c>
      <c r="M27" s="57"/>
    </row>
    <row r="28" spans="1:13" s="30" customFormat="1" ht="16.5" thickBot="1">
      <c r="A28" s="75">
        <v>22</v>
      </c>
      <c r="B28" s="73" t="s">
        <v>27</v>
      </c>
      <c r="C28" s="49" t="s">
        <v>7</v>
      </c>
      <c r="D28" s="87">
        <v>240</v>
      </c>
      <c r="E28" s="68">
        <v>98</v>
      </c>
      <c r="F28" s="68">
        <v>0</v>
      </c>
      <c r="G28" s="68">
        <v>59</v>
      </c>
      <c r="H28" s="68">
        <v>23</v>
      </c>
      <c r="I28" s="68"/>
      <c r="J28" s="69"/>
      <c r="K28" s="65">
        <f t="shared" si="0"/>
        <v>420</v>
      </c>
      <c r="L28" s="88">
        <f t="shared" si="1"/>
        <v>411.76470588235293</v>
      </c>
      <c r="M28" s="57"/>
    </row>
    <row r="30" spans="1:13" s="11" customFormat="1" ht="24" customHeight="1">
      <c r="B30" s="12" t="s">
        <v>3</v>
      </c>
      <c r="C30" s="98" t="str">
        <f>duomenys!B8</f>
        <v>Gediminas Vaitekūnas</v>
      </c>
      <c r="D30" s="98"/>
      <c r="E30" s="98"/>
      <c r="I30" s="101" t="s">
        <v>14</v>
      </c>
      <c r="J30" s="101"/>
      <c r="K30" s="100">
        <f>duomenys!B6</f>
        <v>44045</v>
      </c>
      <c r="L30" s="100"/>
    </row>
    <row r="31" spans="1:13" s="11" customFormat="1" ht="27.75" customHeight="1">
      <c r="B31" s="3"/>
      <c r="C31" s="98" t="str">
        <f>duomenys!B9</f>
        <v>Virginijus Ivančikas</v>
      </c>
      <c r="D31" s="98"/>
      <c r="E31" s="98"/>
      <c r="J31" s="27"/>
      <c r="K31" s="28" t="str">
        <f>duomenys!B4</f>
        <v>Paluknys</v>
      </c>
      <c r="L31" s="29"/>
    </row>
  </sheetData>
  <sortState ref="B7:L28">
    <sortCondition descending="1" ref="K7:K28"/>
  </sortState>
  <mergeCells count="7">
    <mergeCell ref="C30:E30"/>
    <mergeCell ref="C31:E31"/>
    <mergeCell ref="A1:L1"/>
    <mergeCell ref="A2:L2"/>
    <mergeCell ref="K30:L30"/>
    <mergeCell ref="D4:H4"/>
    <mergeCell ref="I30:J30"/>
  </mergeCells>
  <phoneticPr fontId="0" type="noConversion"/>
  <pageMargins left="0.55118110236220474" right="0.55118110236220474" top="0.49" bottom="0.7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8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0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s="22" customFormat="1" ht="24" customHeight="1">
      <c r="A2" s="99" t="str">
        <f>duomenys!B3</f>
        <v>Pranskėčio taurė 2020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9" t="s">
        <v>15</v>
      </c>
      <c r="E4" s="99"/>
      <c r="F4" s="99"/>
      <c r="G4" s="99"/>
      <c r="H4" s="9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66</v>
      </c>
      <c r="J6" s="38"/>
      <c r="K6" s="58" t="s">
        <v>2</v>
      </c>
      <c r="L6" s="59" t="s">
        <v>9</v>
      </c>
      <c r="M6" s="5" t="s">
        <v>23</v>
      </c>
    </row>
    <row r="7" spans="1:13" ht="15.75">
      <c r="A7" s="45">
        <v>1</v>
      </c>
      <c r="B7" s="53" t="s">
        <v>37</v>
      </c>
      <c r="C7" s="54" t="s">
        <v>4</v>
      </c>
      <c r="D7" s="91">
        <v>240</v>
      </c>
      <c r="E7" s="51">
        <v>180</v>
      </c>
      <c r="F7" s="92">
        <v>180</v>
      </c>
      <c r="G7" s="51">
        <v>180</v>
      </c>
      <c r="H7" s="93">
        <v>240</v>
      </c>
      <c r="I7" s="51">
        <v>200</v>
      </c>
      <c r="J7" s="52"/>
      <c r="K7" s="46">
        <f>0+SUM(D7:J7)</f>
        <v>1220</v>
      </c>
      <c r="L7" s="47">
        <f>1000*(SUM(D7:H7))/(SUM($D$7:$H$7))</f>
        <v>1000</v>
      </c>
      <c r="M7" s="10">
        <v>1000</v>
      </c>
    </row>
    <row r="8" spans="1:13" ht="15.75">
      <c r="A8" s="6">
        <v>2</v>
      </c>
      <c r="B8" s="7" t="s">
        <v>53</v>
      </c>
      <c r="C8" s="33" t="s">
        <v>54</v>
      </c>
      <c r="D8" s="39">
        <v>240</v>
      </c>
      <c r="E8" s="8">
        <v>180</v>
      </c>
      <c r="F8" s="8">
        <v>180</v>
      </c>
      <c r="G8" s="8">
        <v>180</v>
      </c>
      <c r="H8" s="8">
        <v>240</v>
      </c>
      <c r="I8" s="8">
        <v>184</v>
      </c>
      <c r="J8" s="40"/>
      <c r="K8" s="35">
        <f>0+SUM(D8:J8)</f>
        <v>1204</v>
      </c>
      <c r="L8" s="10">
        <f>1000*(SUM(D8:H8))/(SUM($D$7:$H$7))</f>
        <v>1000</v>
      </c>
      <c r="M8" s="10">
        <v>900</v>
      </c>
    </row>
    <row r="9" spans="1:13" ht="15.75">
      <c r="A9" s="6">
        <v>3</v>
      </c>
      <c r="B9" s="7" t="s">
        <v>8</v>
      </c>
      <c r="C9" s="33" t="s">
        <v>24</v>
      </c>
      <c r="D9" s="39">
        <v>240</v>
      </c>
      <c r="E9" s="9">
        <v>180</v>
      </c>
      <c r="F9" s="9">
        <v>180</v>
      </c>
      <c r="G9" s="9">
        <v>180</v>
      </c>
      <c r="H9" s="9">
        <v>240</v>
      </c>
      <c r="I9" s="8">
        <v>184</v>
      </c>
      <c r="J9" s="40"/>
      <c r="K9" s="35">
        <f>0+SUM(D9:J9)</f>
        <v>1204</v>
      </c>
      <c r="L9" s="10">
        <f>1000*(SUM(D9:H9))/(SUM($D$7:$H$7))</f>
        <v>1000</v>
      </c>
      <c r="M9" s="10">
        <v>700</v>
      </c>
    </row>
    <row r="10" spans="1:13" ht="15.75">
      <c r="A10" s="6">
        <v>4</v>
      </c>
      <c r="B10" s="7" t="s">
        <v>31</v>
      </c>
      <c r="C10" s="33" t="s">
        <v>4</v>
      </c>
      <c r="D10" s="39">
        <v>240</v>
      </c>
      <c r="E10" s="8">
        <v>180</v>
      </c>
      <c r="F10" s="8">
        <v>180</v>
      </c>
      <c r="G10" s="8">
        <v>180</v>
      </c>
      <c r="H10" s="8">
        <v>240</v>
      </c>
      <c r="I10" s="8">
        <v>183</v>
      </c>
      <c r="J10" s="40"/>
      <c r="K10" s="35">
        <f>0+SUM(D10:J10)</f>
        <v>1203</v>
      </c>
      <c r="L10" s="10">
        <f>1000*(SUM(D10:H10))/(SUM($D$7:$H$7))</f>
        <v>1000</v>
      </c>
      <c r="M10" s="10">
        <v>600</v>
      </c>
    </row>
    <row r="11" spans="1:13" ht="15.75">
      <c r="A11" s="6">
        <v>5</v>
      </c>
      <c r="B11" s="7" t="s">
        <v>64</v>
      </c>
      <c r="C11" s="33" t="s">
        <v>7</v>
      </c>
      <c r="D11" s="39">
        <v>240</v>
      </c>
      <c r="E11" s="9">
        <v>180</v>
      </c>
      <c r="F11" s="9">
        <v>180</v>
      </c>
      <c r="G11" s="9">
        <v>180</v>
      </c>
      <c r="H11" s="9">
        <v>240</v>
      </c>
      <c r="I11" s="8">
        <v>117</v>
      </c>
      <c r="J11" s="40"/>
      <c r="K11" s="35">
        <f>0+SUM(D11:J11)</f>
        <v>1137</v>
      </c>
      <c r="L11" s="10">
        <f>1000*(SUM(D11:H11))/(SUM($D$7:$H$7))</f>
        <v>1000</v>
      </c>
      <c r="M11" s="10"/>
    </row>
    <row r="12" spans="1:13" ht="15.75">
      <c r="A12" s="6">
        <v>6</v>
      </c>
      <c r="B12" s="7" t="s">
        <v>47</v>
      </c>
      <c r="C12" s="33" t="s">
        <v>29</v>
      </c>
      <c r="D12" s="39">
        <v>240</v>
      </c>
      <c r="E12" s="9">
        <v>160</v>
      </c>
      <c r="F12" s="9">
        <v>180</v>
      </c>
      <c r="G12" s="9">
        <v>180</v>
      </c>
      <c r="H12" s="8">
        <v>240</v>
      </c>
      <c r="I12" s="8"/>
      <c r="J12" s="40"/>
      <c r="K12" s="35">
        <f>0+SUM(D12:J12)</f>
        <v>1000</v>
      </c>
      <c r="L12" s="10">
        <f>1000*(SUM(D12:H12))/(SUM($D$7:$H$7))</f>
        <v>980.39215686274508</v>
      </c>
      <c r="M12" s="10"/>
    </row>
    <row r="13" spans="1:13" ht="15.75">
      <c r="A13" s="6">
        <v>7</v>
      </c>
      <c r="B13" s="7" t="s">
        <v>65</v>
      </c>
      <c r="C13" s="33" t="s">
        <v>4</v>
      </c>
      <c r="D13" s="39">
        <v>150</v>
      </c>
      <c r="E13" s="9">
        <v>180</v>
      </c>
      <c r="F13" s="9">
        <v>180</v>
      </c>
      <c r="G13" s="9">
        <v>180</v>
      </c>
      <c r="H13" s="9">
        <v>240</v>
      </c>
      <c r="I13" s="8"/>
      <c r="J13" s="40"/>
      <c r="K13" s="35">
        <f>0+SUM(D13:J13)</f>
        <v>930</v>
      </c>
      <c r="L13" s="10">
        <f>1000*(SUM(D13:H13))/(SUM($D$7:$H$7))</f>
        <v>911.76470588235293</v>
      </c>
      <c r="M13" s="10"/>
    </row>
    <row r="14" spans="1:13" ht="15.75">
      <c r="A14" s="6">
        <v>8</v>
      </c>
      <c r="B14" s="7" t="s">
        <v>58</v>
      </c>
      <c r="C14" s="33" t="s">
        <v>4</v>
      </c>
      <c r="D14" s="39">
        <v>240</v>
      </c>
      <c r="E14" s="8">
        <v>180</v>
      </c>
      <c r="F14" s="8">
        <v>180</v>
      </c>
      <c r="G14" s="8">
        <v>120</v>
      </c>
      <c r="H14" s="8">
        <v>160</v>
      </c>
      <c r="I14" s="8"/>
      <c r="J14" s="40"/>
      <c r="K14" s="35">
        <f>0+SUM(D14:J14)</f>
        <v>880</v>
      </c>
      <c r="L14" s="10">
        <f>1000*(SUM(D14:H14))/(SUM($D$7:$H$7))</f>
        <v>862.74509803921569</v>
      </c>
      <c r="M14" s="10"/>
    </row>
    <row r="15" spans="1:13" ht="16.5" thickBot="1">
      <c r="A15" s="75">
        <v>9</v>
      </c>
      <c r="B15" s="48" t="s">
        <v>55</v>
      </c>
      <c r="C15" s="49" t="s">
        <v>54</v>
      </c>
      <c r="D15" s="42">
        <v>179</v>
      </c>
      <c r="E15" s="43">
        <v>180</v>
      </c>
      <c r="F15" s="43">
        <v>180</v>
      </c>
      <c r="G15" s="43">
        <v>180</v>
      </c>
      <c r="H15" s="43">
        <v>138</v>
      </c>
      <c r="I15" s="43"/>
      <c r="J15" s="44"/>
      <c r="K15" s="50">
        <f>0+SUM(D15:J15)</f>
        <v>857</v>
      </c>
      <c r="L15" s="67">
        <f>1000*(SUM(D15:H15))/(SUM($D$7:$H$7))</f>
        <v>840.1960784313726</v>
      </c>
      <c r="M15" s="10"/>
    </row>
    <row r="17" spans="2:12" s="11" customFormat="1" ht="24" customHeight="1">
      <c r="B17" s="12" t="s">
        <v>3</v>
      </c>
      <c r="C17" s="98" t="str">
        <f>duomenys!B8</f>
        <v>Gediminas Vaitekūnas</v>
      </c>
      <c r="D17" s="98"/>
      <c r="E17" s="98"/>
      <c r="I17" s="101" t="s">
        <v>14</v>
      </c>
      <c r="J17" s="101"/>
      <c r="K17" s="100">
        <f>duomenys!B7</f>
        <v>44045</v>
      </c>
      <c r="L17" s="100"/>
    </row>
    <row r="18" spans="2:12" s="11" customFormat="1" ht="27.75" customHeight="1">
      <c r="B18" s="3"/>
      <c r="C18" s="98" t="str">
        <f>duomenys!B9</f>
        <v>Virginijus Ivančikas</v>
      </c>
      <c r="D18" s="98"/>
      <c r="E18" s="98"/>
      <c r="J18" s="27"/>
      <c r="K18" s="28" t="str">
        <f>duomenys!B4</f>
        <v>Paluknys</v>
      </c>
      <c r="L18" s="29"/>
    </row>
  </sheetData>
  <sortState ref="B6:L15">
    <sortCondition descending="1" ref="K6:K15"/>
  </sortState>
  <mergeCells count="7">
    <mergeCell ref="C17:E17"/>
    <mergeCell ref="C18:E18"/>
    <mergeCell ref="A1:L1"/>
    <mergeCell ref="A2:L2"/>
    <mergeCell ref="D4:H4"/>
    <mergeCell ref="K17:L17"/>
    <mergeCell ref="I17:J17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0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9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s="22" customFormat="1" ht="24" customHeight="1">
      <c r="A2" s="99" t="str">
        <f>duomenys!B3</f>
        <v>Pranskėčio taurė 2020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9" t="s">
        <v>16</v>
      </c>
      <c r="E4" s="99"/>
      <c r="F4" s="99"/>
      <c r="G4" s="99"/>
      <c r="H4" s="9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/>
      <c r="J6" s="38"/>
      <c r="K6" s="58" t="s">
        <v>2</v>
      </c>
      <c r="L6" s="59" t="s">
        <v>9</v>
      </c>
      <c r="M6" s="78" t="s">
        <v>23</v>
      </c>
    </row>
    <row r="7" spans="1:13" s="55" customFormat="1" ht="15.75">
      <c r="A7" s="79">
        <v>1</v>
      </c>
      <c r="B7" s="66" t="s">
        <v>59</v>
      </c>
      <c r="C7" s="60" t="s">
        <v>4</v>
      </c>
      <c r="D7" s="62">
        <v>125</v>
      </c>
      <c r="E7" s="62">
        <v>118</v>
      </c>
      <c r="F7" s="62">
        <v>33</v>
      </c>
      <c r="G7" s="62">
        <v>70</v>
      </c>
      <c r="H7" s="62">
        <v>81</v>
      </c>
      <c r="I7" s="60"/>
      <c r="J7" s="60"/>
      <c r="K7" s="61">
        <f>0+SUM(D7:J7)</f>
        <v>427</v>
      </c>
      <c r="L7" s="80">
        <f>1000*(SUM(D7:H7))/(SUM($D$7:$H$7))</f>
        <v>1000</v>
      </c>
      <c r="M7" s="56"/>
    </row>
    <row r="8" spans="1:13" s="55" customFormat="1" ht="16.5" thickBot="1">
      <c r="A8" s="81"/>
      <c r="B8" s="82"/>
      <c r="C8" s="83"/>
      <c r="D8" s="84"/>
      <c r="E8" s="84"/>
      <c r="F8" s="84"/>
      <c r="G8" s="84"/>
      <c r="H8" s="84"/>
      <c r="I8" s="83"/>
      <c r="J8" s="83"/>
      <c r="K8" s="85">
        <f>0+SUM(D8:J8)</f>
        <v>0</v>
      </c>
      <c r="L8" s="86">
        <f>1000*(SUM(D8:H8))/(SUM($D$7:$H$7))</f>
        <v>0</v>
      </c>
      <c r="M8" s="56"/>
    </row>
    <row r="10" spans="1:13" s="11" customFormat="1" ht="24" customHeight="1">
      <c r="B10" s="12" t="s">
        <v>3</v>
      </c>
      <c r="C10" s="98" t="str">
        <f>duomenys!B8</f>
        <v>Gediminas Vaitekūnas</v>
      </c>
      <c r="D10" s="98"/>
      <c r="E10" s="98"/>
      <c r="I10" s="101" t="s">
        <v>14</v>
      </c>
      <c r="J10" s="101"/>
      <c r="K10" s="100">
        <f>duomenys!B7</f>
        <v>44045</v>
      </c>
      <c r="L10" s="100"/>
    </row>
    <row r="11" spans="1:13" s="11" customFormat="1" ht="27.75" customHeight="1">
      <c r="B11" s="3"/>
      <c r="C11" s="98" t="str">
        <f>duomenys!B9</f>
        <v>Virginijus Ivančikas</v>
      </c>
      <c r="D11" s="98"/>
      <c r="E11" s="98"/>
      <c r="J11" s="27"/>
      <c r="K11" s="28" t="str">
        <f>duomenys!B4</f>
        <v>Paluknys</v>
      </c>
      <c r="L11" s="29"/>
    </row>
  </sheetData>
  <sortState ref="B7:K8">
    <sortCondition descending="1" ref="K7:K8"/>
  </sortState>
  <mergeCells count="7">
    <mergeCell ref="C10:E10"/>
    <mergeCell ref="C11:E11"/>
    <mergeCell ref="A1:L1"/>
    <mergeCell ref="A2:L2"/>
    <mergeCell ref="D4:H4"/>
    <mergeCell ref="K10:L10"/>
    <mergeCell ref="I10:J10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duomenys</vt:lpstr>
      <vt:lpstr>F1A</vt:lpstr>
      <vt:lpstr>F1B</vt:lpstr>
      <vt:lpstr>F1C</vt:lpstr>
      <vt:lpstr>F1A!Print_Area</vt:lpstr>
      <vt:lpstr>F1B!Print_Area</vt:lpstr>
      <vt:lpstr>F1C!Print_Area</vt:lpstr>
    </vt:vector>
  </TitlesOfParts>
  <Company>chata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montis</dc:creator>
  <cp:lastModifiedBy>Virginijus</cp:lastModifiedBy>
  <cp:lastPrinted>2018-08-18T18:00:38Z</cp:lastPrinted>
  <dcterms:created xsi:type="dcterms:W3CDTF">2007-06-11T10:37:28Z</dcterms:created>
  <dcterms:modified xsi:type="dcterms:W3CDTF">2020-08-03T08:52:43Z</dcterms:modified>
</cp:coreProperties>
</file>