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1570" windowHeight="7485" tabRatio="774" activeTab="11"/>
  </bookViews>
  <sheets>
    <sheet name="duomenys" sheetId="1" r:id="rId1"/>
    <sheet name="F1A" sheetId="2" r:id="rId2"/>
    <sheet name="F1B" sheetId="3" r:id="rId3"/>
    <sheet name="F1C" sheetId="4" r:id="rId4"/>
    <sheet name="F3C" sheetId="5" r:id="rId5"/>
    <sheet name="F3K" sheetId="6" r:id="rId6"/>
    <sheet name="F3J" sheetId="7" r:id="rId7"/>
    <sheet name="F2D" sheetId="8" r:id="rId8"/>
    <sheet name="P-15" sheetId="9" r:id="rId9"/>
    <sheet name="A-14" sheetId="10" r:id="rId10"/>
    <sheet name="C kompl." sheetId="11" r:id="rId11"/>
    <sheet name="Komandinė" sheetId="12" r:id="rId12"/>
  </sheets>
  <definedNames>
    <definedName name="_xlnm.Print_Area" localSheetId="1">'F1A'!$A$1:$L$33</definedName>
    <definedName name="_xlnm.Print_Area" localSheetId="2">'F1B'!$A$1:$L$15</definedName>
    <definedName name="_xlnm.Print_Area" localSheetId="3">'F1C'!$A$1:$L$13</definedName>
    <definedName name="_xlnm.Print_Area" localSheetId="7">'F2D'!$A$1:$E$17</definedName>
    <definedName name="_xlnm.Print_Area" localSheetId="4">'F3C'!$A$1:$E$30</definedName>
    <definedName name="_xlnm.Print_Area" localSheetId="6">'F3J'!$A$1:$E$30</definedName>
    <definedName name="_xlnm.Print_Area" localSheetId="5">'F3K'!$A$1:$E$27</definedName>
    <definedName name="_xlnm.Print_Area" localSheetId="11">'Komandinė'!$A$1:$G$44</definedName>
  </definedNames>
  <calcPr fullCalcOnLoad="1"/>
</workbook>
</file>

<file path=xl/sharedStrings.xml><?xml version="1.0" encoding="utf-8"?>
<sst xmlns="http://schemas.openxmlformats.org/spreadsheetml/2006/main" count="314" uniqueCount="142">
  <si>
    <t>Nr.</t>
  </si>
  <si>
    <t>Komanda</t>
  </si>
  <si>
    <t>Rezultatas</t>
  </si>
  <si>
    <t>Parašai:</t>
  </si>
  <si>
    <t>Utena</t>
  </si>
  <si>
    <t>Sigitas Jakutis</t>
  </si>
  <si>
    <t>Biržai</t>
  </si>
  <si>
    <t>Šiauliai</t>
  </si>
  <si>
    <t>Pasvalys</t>
  </si>
  <si>
    <t>Saulius Briedis</t>
  </si>
  <si>
    <t>Latvija</t>
  </si>
  <si>
    <t>Panevėžys</t>
  </si>
  <si>
    <t>Virginijus Ivančikas</t>
  </si>
  <si>
    <t>Laimis Praniauskas</t>
  </si>
  <si>
    <t>Arūnas Grašys</t>
  </si>
  <si>
    <t>Robertas Kiburtas</t>
  </si>
  <si>
    <t>Per 1000</t>
  </si>
  <si>
    <t>Varžybų pavadinimas</t>
  </si>
  <si>
    <t>Vieta</t>
  </si>
  <si>
    <t>Data</t>
  </si>
  <si>
    <t>Prezidento pavaduotojas</t>
  </si>
  <si>
    <t>Varžybų sekretorius</t>
  </si>
  <si>
    <t>Data:</t>
  </si>
  <si>
    <t>F-1-B rezultatai</t>
  </si>
  <si>
    <t>F-1-C rezultatai</t>
  </si>
  <si>
    <t>F-1-A rezultatai</t>
  </si>
  <si>
    <t>F-1-B, F-1-C,P F-1-H</t>
  </si>
  <si>
    <t>F-1-A, F-1-G</t>
  </si>
  <si>
    <t>Laisvo skridimo aviamodelių varžybos</t>
  </si>
  <si>
    <t>Dalyvis</t>
  </si>
  <si>
    <t>Artūrs Soročenkovs</t>
  </si>
  <si>
    <t>Vytautas Kaunietis</t>
  </si>
  <si>
    <t>Dalyviai</t>
  </si>
  <si>
    <t xml:space="preserve">Taškai </t>
  </si>
  <si>
    <t>Suma</t>
  </si>
  <si>
    <t>Klasė</t>
  </si>
  <si>
    <t>Komandų rezultatai</t>
  </si>
  <si>
    <t>aviamodelių klasė</t>
  </si>
  <si>
    <t>Varžybų rezultatas</t>
  </si>
  <si>
    <t>Rez. klubų įskaitoje</t>
  </si>
  <si>
    <t>* - Vardo ir pavardės skiltyje pažymėti varžybų dalyvius senjorus (S)</t>
  </si>
  <si>
    <t>"Urantia" Vilnius</t>
  </si>
  <si>
    <t>Janis Sprogis</t>
  </si>
  <si>
    <t>Artis Kiršteins</t>
  </si>
  <si>
    <t>Justinas Bartkevičius</t>
  </si>
  <si>
    <t>Vytas Klezys</t>
  </si>
  <si>
    <t>Janis Fjodorovs</t>
  </si>
  <si>
    <t>Eligijus Barkus</t>
  </si>
  <si>
    <t>Vilniaus ASK</t>
  </si>
  <si>
    <t>Ričardas Simutis</t>
  </si>
  <si>
    <t>Klaipėda</t>
  </si>
  <si>
    <t>Alytus</t>
  </si>
  <si>
    <t>Kaunas</t>
  </si>
  <si>
    <t>Rolandas Jasmontas</t>
  </si>
  <si>
    <t>Vilnius</t>
  </si>
  <si>
    <t>Aurdius Rastenis</t>
  </si>
  <si>
    <t>Robertas Platkauskas</t>
  </si>
  <si>
    <t>Vaclovas Čyžas</t>
  </si>
  <si>
    <t>Ričardas Šiumbrys</t>
  </si>
  <si>
    <t>Vitalijus Pilkionis</t>
  </si>
  <si>
    <t xml:space="preserve"> </t>
  </si>
  <si>
    <t>Emilis Žilinskas</t>
  </si>
  <si>
    <t>Pavel Tananko</t>
  </si>
  <si>
    <t>Baltarusija</t>
  </si>
  <si>
    <t>Sergei Bartashevich</t>
  </si>
  <si>
    <t>Sergei Bernatovich</t>
  </si>
  <si>
    <t>Daumantas Kukulskis (J)</t>
  </si>
  <si>
    <t>Martynas Gudaitis (J)</t>
  </si>
  <si>
    <t>Marius Urbonas (J)</t>
  </si>
  <si>
    <t>Rytis Pilkauskas (J)</t>
  </si>
  <si>
    <t>Andrius Trimakas (J)</t>
  </si>
  <si>
    <t>Vidas Dimavičius</t>
  </si>
  <si>
    <t>Paulius Budovas</t>
  </si>
  <si>
    <t>Haris Ševčiunas</t>
  </si>
  <si>
    <t>Marlis Bautra</t>
  </si>
  <si>
    <t>Algirdas Nakvasas</t>
  </si>
  <si>
    <t>Modestas Snukiškis</t>
  </si>
  <si>
    <t>Povilas Petrulionis (J)</t>
  </si>
  <si>
    <t>Skaidrius Zaranka (J)</t>
  </si>
  <si>
    <t>Klubinės</t>
  </si>
  <si>
    <t>Donatas Paužuolis</t>
  </si>
  <si>
    <t>Tarmo Greenbaum</t>
  </si>
  <si>
    <t>Jan Kozlov</t>
  </si>
  <si>
    <t>Edvin Penart</t>
  </si>
  <si>
    <t>Kuno Lepind</t>
  </si>
  <si>
    <t>P-15</t>
  </si>
  <si>
    <t>A-14</t>
  </si>
  <si>
    <t>Paulius Raupys</t>
  </si>
  <si>
    <t>Sigitas Ramoška</t>
  </si>
  <si>
    <t>C kompleksas</t>
  </si>
  <si>
    <t>Algimantas Vasiliauskas</t>
  </si>
  <si>
    <t>Karolis Rėksnys</t>
  </si>
  <si>
    <t>Aleksandras Vizbaras</t>
  </si>
  <si>
    <t>Gintaras Kuckailis</t>
  </si>
  <si>
    <t>Danielius Šemetulskis</t>
  </si>
  <si>
    <t>Vytautas Rimša</t>
  </si>
  <si>
    <t>Darijus Atkočiūnas</t>
  </si>
  <si>
    <t>Dalius Tuomenas</t>
  </si>
  <si>
    <t>TSK Erdvė</t>
  </si>
  <si>
    <t>TSK Erdvė Varėna</t>
  </si>
  <si>
    <t>F3K</t>
  </si>
  <si>
    <t>F3C</t>
  </si>
  <si>
    <t>F3J</t>
  </si>
  <si>
    <t>F1A</t>
  </si>
  <si>
    <t>F1B</t>
  </si>
  <si>
    <t>F2D</t>
  </si>
  <si>
    <t>F1C</t>
  </si>
  <si>
    <t>Viktor Selyukov</t>
  </si>
  <si>
    <t>Sergej Timofejev</t>
  </si>
  <si>
    <t>Donatas Pampikas</t>
  </si>
  <si>
    <t>Mindaugas Martuzas</t>
  </si>
  <si>
    <t>Augis Bražiūnas</t>
  </si>
  <si>
    <t>Adomas Sutkus</t>
  </si>
  <si>
    <t>Mindaugas Žemaitaitis</t>
  </si>
  <si>
    <t>Gintaras Firantas</t>
  </si>
  <si>
    <t>Ilja Voronov</t>
  </si>
  <si>
    <t>Vladislav Saiko</t>
  </si>
  <si>
    <t>Žilvinas Lapačinskas</t>
  </si>
  <si>
    <t>Dominykas Šiumbrys</t>
  </si>
  <si>
    <t>A1A</t>
  </si>
  <si>
    <t>C komp.</t>
  </si>
  <si>
    <t>Raisutis Donatas</t>
  </si>
  <si>
    <t>Firantas Gintaras</t>
  </si>
  <si>
    <t>Praniauskas Laimis</t>
  </si>
  <si>
    <t>Vasiliauskas Algimantas</t>
  </si>
  <si>
    <t>Remeikis Alvydas</t>
  </si>
  <si>
    <t>Voronov Ilja</t>
  </si>
  <si>
    <t>F3A</t>
  </si>
  <si>
    <t>Donatas Pauzuolis</t>
  </si>
  <si>
    <t>Ne kl.</t>
  </si>
  <si>
    <t>Arturs Sorocenkovs</t>
  </si>
  <si>
    <t>Skaidrius Zaranka</t>
  </si>
  <si>
    <t>Haris Ševčūnas</t>
  </si>
  <si>
    <t>Šiumbrys Ricardas</t>
  </si>
  <si>
    <t>Šiumbrys Dominykas</t>
  </si>
  <si>
    <t>Bražiūnas Valdas</t>
  </si>
  <si>
    <t>Žemaitaitis Mindaugas</t>
  </si>
  <si>
    <t>Bražiūnas Augis</t>
  </si>
  <si>
    <t>Šilutė</t>
  </si>
  <si>
    <t>Valdas Bražiūnas</t>
  </si>
  <si>
    <t>2015.06.26-28</t>
  </si>
  <si>
    <t>Biržų taurė 2015 (Klubinės varžybos)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</si>
</sst>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427]yyyy\ &quot;m.&quot;\ mmmm\ d\ &quot;d.&quot;"/>
    <numFmt numFmtId="178" formatCode="yyyy/mm/dd;@"/>
  </numFmts>
  <fonts count="53">
    <font>
      <sz val="10"/>
      <name val="Arial"/>
      <family val="0"/>
    </font>
    <font>
      <b/>
      <sz val="12"/>
      <color indexed="8"/>
      <name val="Times New Roman Baltic"/>
      <family val="1"/>
    </font>
    <font>
      <sz val="12"/>
      <name val="Times New Roman Baltic"/>
      <family val="1"/>
    </font>
    <font>
      <sz val="12"/>
      <color indexed="8"/>
      <name val="Times New Roman Baltic"/>
      <family val="1"/>
    </font>
    <font>
      <b/>
      <sz val="12"/>
      <name val="Times New Roman Baltic"/>
      <family val="1"/>
    </font>
    <font>
      <sz val="12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4"/>
      <color indexed="8"/>
      <name val="HandelGothic TL"/>
      <family val="5"/>
    </font>
    <font>
      <sz val="10"/>
      <name val="HandelGothic TL"/>
      <family val="5"/>
    </font>
    <font>
      <sz val="12"/>
      <name val="HandelGothic TL"/>
      <family val="5"/>
    </font>
    <font>
      <sz val="12"/>
      <color indexed="8"/>
      <name val="HandelGothic TL"/>
      <family val="5"/>
    </font>
    <font>
      <sz val="14"/>
      <name val="Times New Roman Baltic"/>
      <family val="1"/>
    </font>
    <font>
      <sz val="14"/>
      <color indexed="8"/>
      <name val="Times New Roman Baltic"/>
      <family val="1"/>
    </font>
    <font>
      <b/>
      <sz val="14"/>
      <color indexed="8"/>
      <name val="Times New Roman Baltic"/>
      <family val="1"/>
    </font>
    <font>
      <sz val="14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" fontId="1" fillId="0" borderId="15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6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/>
    </xf>
    <xf numFmtId="0" fontId="9" fillId="0" borderId="19" xfId="0" applyFont="1" applyBorder="1" applyAlignment="1">
      <alignment/>
    </xf>
    <xf numFmtId="178" fontId="0" fillId="0" borderId="19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6" fillId="34" borderId="19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17" xfId="0" applyNumberFormat="1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wrapText="1"/>
    </xf>
    <xf numFmtId="0" fontId="14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5" fillId="0" borderId="19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left"/>
    </xf>
    <xf numFmtId="0" fontId="14" fillId="0" borderId="26" xfId="0" applyFont="1" applyBorder="1" applyAlignment="1">
      <alignment horizontal="center"/>
    </xf>
    <xf numFmtId="1" fontId="16" fillId="0" borderId="27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1" fontId="16" fillId="0" borderId="29" xfId="0" applyNumberFormat="1" applyFont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left"/>
    </xf>
    <xf numFmtId="0" fontId="15" fillId="0" borderId="31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1" fontId="16" fillId="0" borderId="3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7" xfId="0" applyNumberFormat="1" applyFont="1" applyBorder="1" applyAlignment="1">
      <alignment horizontal="left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14" fontId="3" fillId="0" borderId="0" xfId="0" applyNumberFormat="1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0</xdr:rowOff>
    </xdr:from>
    <xdr:to>
      <xdr:col>1</xdr:col>
      <xdr:colOff>1647825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066800" y="10001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0</xdr:rowOff>
    </xdr:from>
    <xdr:to>
      <xdr:col>1</xdr:col>
      <xdr:colOff>1647825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066800" y="10001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0</xdr:rowOff>
    </xdr:from>
    <xdr:to>
      <xdr:col>1</xdr:col>
      <xdr:colOff>1647825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066800" y="10001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0</xdr:rowOff>
    </xdr:from>
    <xdr:to>
      <xdr:col>1</xdr:col>
      <xdr:colOff>1647825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066800" y="10001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0</xdr:rowOff>
    </xdr:from>
    <xdr:to>
      <xdr:col>1</xdr:col>
      <xdr:colOff>1647825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066800" y="10001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0</xdr:rowOff>
    </xdr:from>
    <xdr:to>
      <xdr:col>1</xdr:col>
      <xdr:colOff>1647825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066800" y="10001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</xdr:row>
      <xdr:rowOff>0</xdr:rowOff>
    </xdr:from>
    <xdr:to>
      <xdr:col>1</xdr:col>
      <xdr:colOff>1647825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066800" y="10001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7.00390625" style="0" customWidth="1"/>
    <col min="2" max="2" width="47.8515625" style="0" customWidth="1"/>
  </cols>
  <sheetData>
    <row r="3" spans="1:2" ht="18" customHeight="1">
      <c r="A3" s="25" t="s">
        <v>17</v>
      </c>
      <c r="B3" s="27" t="s">
        <v>141</v>
      </c>
    </row>
    <row r="4" spans="1:2" ht="18" customHeight="1">
      <c r="A4" s="25" t="s">
        <v>18</v>
      </c>
      <c r="B4" s="28" t="s">
        <v>6</v>
      </c>
    </row>
    <row r="5" spans="1:2" ht="18" customHeight="1">
      <c r="A5" s="25" t="s">
        <v>19</v>
      </c>
      <c r="B5" s="29" t="s">
        <v>140</v>
      </c>
    </row>
    <row r="6" spans="1:2" ht="18" customHeight="1">
      <c r="A6" s="32" t="s">
        <v>27</v>
      </c>
      <c r="B6" s="29">
        <v>42182</v>
      </c>
    </row>
    <row r="7" spans="1:2" ht="18" customHeight="1">
      <c r="A7" s="32" t="s">
        <v>26</v>
      </c>
      <c r="B7" s="29">
        <v>42182</v>
      </c>
    </row>
    <row r="8" spans="1:2" ht="18" customHeight="1">
      <c r="A8" s="25" t="s">
        <v>20</v>
      </c>
      <c r="B8" s="26" t="s">
        <v>12</v>
      </c>
    </row>
    <row r="9" spans="1:2" ht="18" customHeight="1">
      <c r="A9" s="25" t="s">
        <v>21</v>
      </c>
      <c r="B9" s="26" t="s"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7.00390625" style="0" customWidth="1"/>
    <col min="2" max="2" width="29.421875" style="0" customWidth="1"/>
    <col min="3" max="3" width="19.00390625" style="0" customWidth="1"/>
    <col min="4" max="4" width="14.57421875" style="0" customWidth="1"/>
    <col min="5" max="5" width="11.421875" style="0" customWidth="1"/>
  </cols>
  <sheetData>
    <row r="1" spans="1:5" s="34" customFormat="1" ht="24" customHeight="1">
      <c r="A1" s="107" t="str">
        <f>duomenys!B3</f>
        <v>Biržų taurė 2015 (Klubinės varžybos)</v>
      </c>
      <c r="B1" s="107"/>
      <c r="C1" s="107"/>
      <c r="D1" s="107"/>
      <c r="E1" s="107"/>
    </row>
    <row r="2" spans="1:5" s="34" customFormat="1" ht="24.75">
      <c r="A2" s="38"/>
      <c r="B2" s="38"/>
      <c r="C2" s="38"/>
      <c r="D2" s="38"/>
      <c r="E2" s="38"/>
    </row>
    <row r="3" spans="1:5" s="34" customFormat="1" ht="30">
      <c r="A3" s="35"/>
      <c r="B3" s="56" t="s">
        <v>86</v>
      </c>
      <c r="C3" s="55" t="s">
        <v>37</v>
      </c>
      <c r="D3" s="40"/>
      <c r="E3" s="40"/>
    </row>
    <row r="4" spans="1:5" s="34" customFormat="1" ht="23.25" customHeight="1" thickBot="1">
      <c r="A4" s="35"/>
      <c r="B4" s="36"/>
      <c r="C4" s="37"/>
      <c r="D4" s="36"/>
      <c r="E4" s="31"/>
    </row>
    <row r="5" spans="1:5" ht="33.75" customHeight="1" thickBot="1">
      <c r="A5" s="59" t="s">
        <v>18</v>
      </c>
      <c r="B5" s="60" t="s">
        <v>29</v>
      </c>
      <c r="C5" s="59" t="s">
        <v>1</v>
      </c>
      <c r="D5" s="61" t="s">
        <v>38</v>
      </c>
      <c r="E5" s="62" t="s">
        <v>39</v>
      </c>
    </row>
    <row r="6" spans="1:5" s="58" customFormat="1" ht="18.75">
      <c r="A6" s="66">
        <v>1</v>
      </c>
      <c r="B6" s="67" t="s">
        <v>87</v>
      </c>
      <c r="C6" s="79" t="s">
        <v>52</v>
      </c>
      <c r="D6" s="68">
        <v>2000</v>
      </c>
      <c r="E6" s="69">
        <v>800</v>
      </c>
    </row>
    <row r="7" spans="1:5" s="58" customFormat="1" ht="18.75">
      <c r="A7" s="70">
        <v>2</v>
      </c>
      <c r="B7" s="64" t="s">
        <v>59</v>
      </c>
      <c r="C7" s="65" t="s">
        <v>54</v>
      </c>
      <c r="D7" s="63">
        <v>1994</v>
      </c>
      <c r="E7" s="71">
        <v>600</v>
      </c>
    </row>
    <row r="8" spans="1:5" s="58" customFormat="1" ht="18.75">
      <c r="A8" s="70">
        <v>3</v>
      </c>
      <c r="B8" s="64" t="s">
        <v>88</v>
      </c>
      <c r="C8" s="65" t="s">
        <v>11</v>
      </c>
      <c r="D8" s="63">
        <v>1778</v>
      </c>
      <c r="E8" s="71">
        <v>400</v>
      </c>
    </row>
    <row r="10" ht="15">
      <c r="A10" s="57"/>
    </row>
    <row r="12" spans="1:5" s="22" customFormat="1" ht="24" customHeight="1">
      <c r="A12" s="23"/>
      <c r="B12" s="23"/>
      <c r="C12" s="23"/>
      <c r="E12" s="54">
        <f>duomenys!B6</f>
        <v>42182</v>
      </c>
    </row>
    <row r="13" spans="2:5" s="22" customFormat="1" ht="27.75" customHeight="1">
      <c r="B13" s="3"/>
      <c r="C13" s="23"/>
      <c r="E13" s="42" t="str">
        <f>duomenys!B4</f>
        <v>Biržai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7.00390625" style="0" customWidth="1"/>
    <col min="2" max="2" width="29.421875" style="0" customWidth="1"/>
    <col min="3" max="3" width="19.00390625" style="0" customWidth="1"/>
    <col min="4" max="4" width="14.57421875" style="0" customWidth="1"/>
    <col min="5" max="5" width="11.421875" style="0" customWidth="1"/>
  </cols>
  <sheetData>
    <row r="1" spans="1:5" s="34" customFormat="1" ht="24" customHeight="1">
      <c r="A1" s="107" t="str">
        <f>duomenys!B3</f>
        <v>Biržų taurė 2015 (Klubinės varžybos)</v>
      </c>
      <c r="B1" s="107"/>
      <c r="C1" s="107"/>
      <c r="D1" s="107"/>
      <c r="E1" s="107"/>
    </row>
    <row r="2" spans="1:5" s="34" customFormat="1" ht="24.75">
      <c r="A2" s="38"/>
      <c r="B2" s="38"/>
      <c r="C2" s="38"/>
      <c r="D2" s="38"/>
      <c r="E2" s="38"/>
    </row>
    <row r="3" spans="1:5" s="34" customFormat="1" ht="30">
      <c r="A3" s="35"/>
      <c r="B3" s="56" t="s">
        <v>89</v>
      </c>
      <c r="C3" s="55" t="s">
        <v>37</v>
      </c>
      <c r="D3" s="40"/>
      <c r="E3" s="40"/>
    </row>
    <row r="4" spans="1:5" s="34" customFormat="1" ht="23.25" customHeight="1" thickBot="1">
      <c r="A4" s="35"/>
      <c r="B4" s="36"/>
      <c r="C4" s="37"/>
      <c r="D4" s="36"/>
      <c r="E4" s="31"/>
    </row>
    <row r="5" spans="1:5" ht="33.75" customHeight="1" thickBot="1">
      <c r="A5" s="59" t="s">
        <v>18</v>
      </c>
      <c r="B5" s="60" t="s">
        <v>29</v>
      </c>
      <c r="C5" s="59" t="s">
        <v>1</v>
      </c>
      <c r="D5" s="61" t="s">
        <v>38</v>
      </c>
      <c r="E5" s="62" t="s">
        <v>39</v>
      </c>
    </row>
    <row r="6" spans="1:5" s="58" customFormat="1" ht="18.75">
      <c r="A6" s="66">
        <v>1</v>
      </c>
      <c r="B6" s="67" t="s">
        <v>90</v>
      </c>
      <c r="C6" s="79" t="s">
        <v>52</v>
      </c>
      <c r="D6" s="68">
        <v>2000</v>
      </c>
      <c r="E6" s="69">
        <v>800</v>
      </c>
    </row>
    <row r="7" spans="1:5" s="58" customFormat="1" ht="18.75">
      <c r="A7" s="70">
        <v>2</v>
      </c>
      <c r="B7" s="64" t="s">
        <v>91</v>
      </c>
      <c r="C7" s="65" t="s">
        <v>54</v>
      </c>
      <c r="D7" s="63">
        <v>1759</v>
      </c>
      <c r="E7" s="71">
        <v>600</v>
      </c>
    </row>
    <row r="8" spans="1:5" s="58" customFormat="1" ht="18.75">
      <c r="A8" s="70">
        <v>3</v>
      </c>
      <c r="B8" s="64" t="s">
        <v>92</v>
      </c>
      <c r="C8" s="65" t="s">
        <v>54</v>
      </c>
      <c r="D8" s="63">
        <v>1663</v>
      </c>
      <c r="E8" s="71">
        <v>400</v>
      </c>
    </row>
    <row r="10" ht="15">
      <c r="A10" s="57"/>
    </row>
    <row r="12" spans="1:5" s="22" customFormat="1" ht="24" customHeight="1">
      <c r="A12" s="23"/>
      <c r="B12" s="23"/>
      <c r="C12" s="23"/>
      <c r="E12" s="54">
        <f>duomenys!B6</f>
        <v>42182</v>
      </c>
    </row>
    <row r="13" spans="2:5" s="22" customFormat="1" ht="27.75" customHeight="1">
      <c r="B13" s="3"/>
      <c r="C13" s="23"/>
      <c r="E13" s="42" t="str">
        <f>duomenys!B4</f>
        <v>Biržai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L40" sqref="L40"/>
    </sheetView>
  </sheetViews>
  <sheetFormatPr defaultColWidth="9.140625" defaultRowHeight="12.75"/>
  <cols>
    <col min="1" max="1" width="3.57421875" style="0" customWidth="1"/>
    <col min="2" max="2" width="14.28125" style="88" customWidth="1"/>
    <col min="3" max="3" width="8.421875" style="0" customWidth="1"/>
    <col min="4" max="4" width="23.8515625" style="0" customWidth="1"/>
    <col min="5" max="5" width="7.57421875" style="0" customWidth="1"/>
    <col min="6" max="6" width="6.57421875" style="0" customWidth="1"/>
    <col min="7" max="7" width="6.421875" style="0" customWidth="1"/>
  </cols>
  <sheetData>
    <row r="1" spans="1:7" s="34" customFormat="1" ht="18.75" customHeight="1">
      <c r="A1" s="107" t="s">
        <v>28</v>
      </c>
      <c r="B1" s="107"/>
      <c r="C1" s="107"/>
      <c r="D1" s="107"/>
      <c r="E1" s="107"/>
      <c r="F1" s="107"/>
      <c r="G1" s="107"/>
    </row>
    <row r="2" spans="1:7" s="34" customFormat="1" ht="24" customHeight="1">
      <c r="A2" s="107" t="str">
        <f>duomenys!B3</f>
        <v>Biržų taurė 2015 (Klubinės varžybos)</v>
      </c>
      <c r="B2" s="107"/>
      <c r="C2" s="107"/>
      <c r="D2" s="107"/>
      <c r="E2" s="107"/>
      <c r="F2" s="107"/>
      <c r="G2" s="107"/>
    </row>
    <row r="3" spans="1:7" s="34" customFormat="1" ht="9.75" customHeight="1">
      <c r="A3" s="38"/>
      <c r="B3" s="83"/>
      <c r="C3" s="38"/>
      <c r="D3" s="38"/>
      <c r="E3" s="38"/>
      <c r="F3" s="38"/>
      <c r="G3" s="38"/>
    </row>
    <row r="4" spans="1:7" s="34" customFormat="1" ht="30">
      <c r="A4" s="107" t="s">
        <v>36</v>
      </c>
      <c r="B4" s="107"/>
      <c r="C4" s="107"/>
      <c r="D4" s="107"/>
      <c r="E4" s="107"/>
      <c r="F4" s="107"/>
      <c r="G4" s="107"/>
    </row>
    <row r="5" spans="1:7" s="34" customFormat="1" ht="15" customHeight="1" thickBot="1">
      <c r="A5" s="35"/>
      <c r="B5" s="84"/>
      <c r="C5" s="37"/>
      <c r="D5" s="37"/>
      <c r="E5" s="37"/>
      <c r="F5" s="36"/>
      <c r="G5" s="36"/>
    </row>
    <row r="6" spans="1:7" ht="16.5" thickBot="1">
      <c r="A6" s="5" t="s">
        <v>0</v>
      </c>
      <c r="B6" s="85" t="s">
        <v>1</v>
      </c>
      <c r="C6" s="6" t="s">
        <v>35</v>
      </c>
      <c r="D6" s="5" t="s">
        <v>32</v>
      </c>
      <c r="E6" s="6" t="s">
        <v>33</v>
      </c>
      <c r="F6" s="7" t="s">
        <v>34</v>
      </c>
      <c r="G6" s="8" t="s">
        <v>18</v>
      </c>
    </row>
    <row r="7" spans="1:7" s="48" customFormat="1" ht="15.75">
      <c r="A7" s="109">
        <v>1</v>
      </c>
      <c r="B7" s="111" t="s">
        <v>41</v>
      </c>
      <c r="C7" s="46" t="s">
        <v>100</v>
      </c>
      <c r="D7" s="47" t="s">
        <v>128</v>
      </c>
      <c r="E7" s="46">
        <v>850</v>
      </c>
      <c r="F7" s="113">
        <f>SUM(E7:E9)</f>
        <v>2050</v>
      </c>
      <c r="G7" s="115">
        <v>6</v>
      </c>
    </row>
    <row r="8" spans="1:7" s="48" customFormat="1" ht="15.75">
      <c r="A8" s="110"/>
      <c r="B8" s="112"/>
      <c r="C8" s="52" t="s">
        <v>127</v>
      </c>
      <c r="D8" s="53" t="s">
        <v>91</v>
      </c>
      <c r="E8" s="52">
        <v>600</v>
      </c>
      <c r="F8" s="114"/>
      <c r="G8" s="116"/>
    </row>
    <row r="9" spans="1:7" s="48" customFormat="1" ht="16.5" thickBot="1">
      <c r="A9" s="110"/>
      <c r="B9" s="112"/>
      <c r="C9" s="52" t="s">
        <v>127</v>
      </c>
      <c r="D9" s="53" t="s">
        <v>59</v>
      </c>
      <c r="E9" s="52">
        <v>600</v>
      </c>
      <c r="F9" s="114"/>
      <c r="G9" s="116"/>
    </row>
    <row r="10" spans="1:7" ht="15.75">
      <c r="A10" s="109">
        <v>2</v>
      </c>
      <c r="B10" s="111" t="s">
        <v>48</v>
      </c>
      <c r="C10" s="46" t="s">
        <v>105</v>
      </c>
      <c r="D10" s="47" t="s">
        <v>55</v>
      </c>
      <c r="E10" s="46">
        <v>800</v>
      </c>
      <c r="F10" s="113">
        <f>SUM(E10:E12)</f>
        <v>2200</v>
      </c>
      <c r="G10" s="115">
        <v>5</v>
      </c>
    </row>
    <row r="11" spans="1:7" ht="15.75">
      <c r="A11" s="110"/>
      <c r="B11" s="112"/>
      <c r="C11" s="52" t="s">
        <v>100</v>
      </c>
      <c r="D11" s="53" t="s">
        <v>109</v>
      </c>
      <c r="E11" s="52">
        <v>900</v>
      </c>
      <c r="F11" s="114"/>
      <c r="G11" s="116"/>
    </row>
    <row r="12" spans="1:7" ht="16.5" thickBot="1">
      <c r="A12" s="110"/>
      <c r="B12" s="112"/>
      <c r="C12" s="52" t="s">
        <v>105</v>
      </c>
      <c r="D12" s="53" t="s">
        <v>95</v>
      </c>
      <c r="E12" s="52">
        <v>500</v>
      </c>
      <c r="F12" s="114"/>
      <c r="G12" s="116"/>
    </row>
    <row r="13" spans="1:11" ht="15.75">
      <c r="A13" s="109">
        <v>3</v>
      </c>
      <c r="B13" s="111" t="s">
        <v>11</v>
      </c>
      <c r="C13" s="46" t="s">
        <v>105</v>
      </c>
      <c r="D13" s="47" t="s">
        <v>57</v>
      </c>
      <c r="E13" s="46">
        <v>1000</v>
      </c>
      <c r="F13" s="113">
        <f>SUM(E13:E15)</f>
        <v>2600</v>
      </c>
      <c r="G13" s="115" t="s">
        <v>129</v>
      </c>
      <c r="J13" s="100"/>
      <c r="K13" s="100"/>
    </row>
    <row r="14" spans="1:7" ht="15.75">
      <c r="A14" s="110"/>
      <c r="B14" s="112"/>
      <c r="C14" s="52" t="s">
        <v>104</v>
      </c>
      <c r="D14" s="53" t="s">
        <v>31</v>
      </c>
      <c r="E14" s="52">
        <v>900</v>
      </c>
      <c r="F14" s="114"/>
      <c r="G14" s="116"/>
    </row>
    <row r="15" spans="1:7" ht="16.5" thickBot="1">
      <c r="A15" s="110"/>
      <c r="B15" s="117"/>
      <c r="C15" s="81" t="s">
        <v>105</v>
      </c>
      <c r="D15" s="78" t="s">
        <v>56</v>
      </c>
      <c r="E15" s="81">
        <v>700</v>
      </c>
      <c r="F15" s="118"/>
      <c r="G15" s="116"/>
    </row>
    <row r="16" spans="1:7" ht="15.75">
      <c r="A16" s="110">
        <v>4</v>
      </c>
      <c r="B16" s="111" t="s">
        <v>50</v>
      </c>
      <c r="C16" s="96" t="s">
        <v>105</v>
      </c>
      <c r="D16" s="97" t="s">
        <v>49</v>
      </c>
      <c r="E16" s="96">
        <v>400</v>
      </c>
      <c r="F16" s="113">
        <v>400</v>
      </c>
      <c r="G16" s="119">
        <v>8</v>
      </c>
    </row>
    <row r="17" spans="1:7" ht="15.75">
      <c r="A17" s="110"/>
      <c r="B17" s="112"/>
      <c r="C17" s="50"/>
      <c r="D17" s="50"/>
      <c r="E17" s="99"/>
      <c r="F17" s="114"/>
      <c r="G17" s="120"/>
    </row>
    <row r="18" spans="1:7" ht="16.5" thickBot="1">
      <c r="A18" s="122"/>
      <c r="B18" s="117"/>
      <c r="C18" s="52"/>
      <c r="D18" s="53"/>
      <c r="E18" s="52"/>
      <c r="F18" s="118"/>
      <c r="G18" s="121"/>
    </row>
    <row r="19" spans="1:7" ht="15.75">
      <c r="A19" s="109">
        <v>5</v>
      </c>
      <c r="B19" s="111" t="s">
        <v>10</v>
      </c>
      <c r="C19" s="46" t="s">
        <v>106</v>
      </c>
      <c r="D19" s="47" t="s">
        <v>132</v>
      </c>
      <c r="E19" s="46">
        <v>400</v>
      </c>
      <c r="F19" s="113">
        <f>SUM(E19:E21)</f>
        <v>2300</v>
      </c>
      <c r="G19" s="115">
        <v>4</v>
      </c>
    </row>
    <row r="20" spans="1:7" ht="15.75">
      <c r="A20" s="110"/>
      <c r="B20" s="112"/>
      <c r="C20" s="52" t="s">
        <v>103</v>
      </c>
      <c r="D20" s="53" t="s">
        <v>130</v>
      </c>
      <c r="E20" s="52">
        <v>950</v>
      </c>
      <c r="F20" s="114"/>
      <c r="G20" s="116"/>
    </row>
    <row r="21" spans="1:7" ht="16.5" thickBot="1">
      <c r="A21" s="110"/>
      <c r="B21" s="112"/>
      <c r="C21" s="52" t="s">
        <v>100</v>
      </c>
      <c r="D21" s="53" t="s">
        <v>108</v>
      </c>
      <c r="E21" s="52">
        <v>950</v>
      </c>
      <c r="F21" s="114"/>
      <c r="G21" s="116"/>
    </row>
    <row r="22" spans="1:7" ht="15.75">
      <c r="A22" s="109">
        <v>6</v>
      </c>
      <c r="B22" s="111" t="s">
        <v>6</v>
      </c>
      <c r="C22" s="46" t="s">
        <v>106</v>
      </c>
      <c r="D22" s="47" t="s">
        <v>96</v>
      </c>
      <c r="E22" s="46">
        <v>800</v>
      </c>
      <c r="F22" s="113">
        <f>SUM(E22:E24)</f>
        <v>2600</v>
      </c>
      <c r="G22" s="115">
        <v>2</v>
      </c>
    </row>
    <row r="23" spans="1:7" ht="15.75">
      <c r="A23" s="110"/>
      <c r="B23" s="112"/>
      <c r="C23" s="52" t="s">
        <v>103</v>
      </c>
      <c r="D23" s="53" t="s">
        <v>45</v>
      </c>
      <c r="E23" s="52">
        <v>1000</v>
      </c>
      <c r="F23" s="114"/>
      <c r="G23" s="116"/>
    </row>
    <row r="24" spans="1:7" ht="16.5" thickBot="1">
      <c r="A24" s="110"/>
      <c r="B24" s="112"/>
      <c r="C24" s="52" t="s">
        <v>100</v>
      </c>
      <c r="D24" s="53" t="s">
        <v>9</v>
      </c>
      <c r="E24" s="52">
        <v>800</v>
      </c>
      <c r="F24" s="114"/>
      <c r="G24" s="116"/>
    </row>
    <row r="25" spans="1:7" ht="15.75">
      <c r="A25" s="109">
        <v>7</v>
      </c>
      <c r="B25" s="111" t="s">
        <v>4</v>
      </c>
      <c r="C25" s="46" t="s">
        <v>103</v>
      </c>
      <c r="D25" s="47" t="s">
        <v>5</v>
      </c>
      <c r="E25" s="46">
        <v>800</v>
      </c>
      <c r="F25" s="113">
        <f>SUM(E25:E27)</f>
        <v>2450</v>
      </c>
      <c r="G25" s="115">
        <v>3</v>
      </c>
    </row>
    <row r="26" spans="1:7" ht="15.75">
      <c r="A26" s="110"/>
      <c r="B26" s="112"/>
      <c r="C26" s="52" t="s">
        <v>102</v>
      </c>
      <c r="D26" s="53" t="s">
        <v>139</v>
      </c>
      <c r="E26" s="52">
        <v>850</v>
      </c>
      <c r="F26" s="114"/>
      <c r="G26" s="116"/>
    </row>
    <row r="27" spans="1:7" ht="16.5" thickBot="1">
      <c r="A27" s="110"/>
      <c r="B27" s="112"/>
      <c r="C27" s="49" t="s">
        <v>104</v>
      </c>
      <c r="D27" s="50" t="s">
        <v>131</v>
      </c>
      <c r="E27" s="49">
        <v>800</v>
      </c>
      <c r="F27" s="114"/>
      <c r="G27" s="116"/>
    </row>
    <row r="28" spans="1:7" ht="15.75">
      <c r="A28" s="109">
        <v>8</v>
      </c>
      <c r="B28" s="111" t="s">
        <v>99</v>
      </c>
      <c r="C28" s="98" t="s">
        <v>103</v>
      </c>
      <c r="D28" s="47" t="s">
        <v>44</v>
      </c>
      <c r="E28" s="46">
        <v>900</v>
      </c>
      <c r="F28" s="113">
        <f>SUM(E28:E30)</f>
        <v>2450</v>
      </c>
      <c r="G28" s="115">
        <v>3</v>
      </c>
    </row>
    <row r="29" spans="1:7" ht="15.75">
      <c r="A29" s="110"/>
      <c r="B29" s="112"/>
      <c r="C29" s="50" t="s">
        <v>104</v>
      </c>
      <c r="D29" s="53" t="s">
        <v>12</v>
      </c>
      <c r="E29" s="52">
        <v>1000</v>
      </c>
      <c r="F29" s="114"/>
      <c r="G29" s="116"/>
    </row>
    <row r="30" spans="1:7" ht="16.5" thickBot="1">
      <c r="A30" s="110"/>
      <c r="B30" s="112"/>
      <c r="C30" s="52" t="s">
        <v>103</v>
      </c>
      <c r="D30" s="53" t="s">
        <v>67</v>
      </c>
      <c r="E30" s="52">
        <v>550</v>
      </c>
      <c r="F30" s="114"/>
      <c r="G30" s="116"/>
    </row>
    <row r="31" spans="1:7" ht="15.75">
      <c r="A31" s="109">
        <v>9</v>
      </c>
      <c r="B31" s="111" t="s">
        <v>51</v>
      </c>
      <c r="C31" s="46" t="s">
        <v>102</v>
      </c>
      <c r="D31" s="47" t="s">
        <v>58</v>
      </c>
      <c r="E31" s="46">
        <v>1000</v>
      </c>
      <c r="F31" s="113">
        <f>SUM(E31:E33)</f>
        <v>2950</v>
      </c>
      <c r="G31" s="115">
        <v>1</v>
      </c>
    </row>
    <row r="32" spans="1:7" ht="15.75">
      <c r="A32" s="110"/>
      <c r="B32" s="112"/>
      <c r="C32" s="52" t="s">
        <v>100</v>
      </c>
      <c r="D32" s="53" t="s">
        <v>107</v>
      </c>
      <c r="E32" s="52">
        <v>1000</v>
      </c>
      <c r="F32" s="114"/>
      <c r="G32" s="116"/>
    </row>
    <row r="33" spans="1:7" ht="16.5" thickBot="1">
      <c r="A33" s="110"/>
      <c r="B33" s="112"/>
      <c r="C33" s="52" t="s">
        <v>102</v>
      </c>
      <c r="D33" s="53" t="s">
        <v>118</v>
      </c>
      <c r="E33" s="52">
        <v>950</v>
      </c>
      <c r="F33" s="114"/>
      <c r="G33" s="116"/>
    </row>
    <row r="34" spans="1:7" ht="15.75">
      <c r="A34" s="109">
        <v>10</v>
      </c>
      <c r="B34" s="111" t="s">
        <v>8</v>
      </c>
      <c r="C34" s="46"/>
      <c r="D34" s="47"/>
      <c r="E34" s="46"/>
      <c r="F34" s="113">
        <f>SUM(E34:E36)</f>
        <v>0</v>
      </c>
      <c r="G34" s="115"/>
    </row>
    <row r="35" spans="1:7" ht="15.75">
      <c r="A35" s="110"/>
      <c r="B35" s="112"/>
      <c r="C35" s="52"/>
      <c r="D35" s="53"/>
      <c r="E35" s="52"/>
      <c r="F35" s="114"/>
      <c r="G35" s="116"/>
    </row>
    <row r="36" spans="1:7" ht="16.5" thickBot="1">
      <c r="A36" s="110"/>
      <c r="B36" s="112"/>
      <c r="C36" s="52"/>
      <c r="D36" s="53"/>
      <c r="E36" s="52"/>
      <c r="F36" s="114"/>
      <c r="G36" s="116"/>
    </row>
    <row r="37" spans="1:7" ht="15.75">
      <c r="A37" s="109">
        <v>11</v>
      </c>
      <c r="B37" s="111" t="s">
        <v>52</v>
      </c>
      <c r="C37" s="47" t="s">
        <v>120</v>
      </c>
      <c r="D37" s="47" t="s">
        <v>90</v>
      </c>
      <c r="E37" s="46">
        <v>800</v>
      </c>
      <c r="F37" s="113">
        <f>SUM(E37:E39)</f>
        <v>2300</v>
      </c>
      <c r="G37" s="115">
        <v>4</v>
      </c>
    </row>
    <row r="38" spans="1:7" ht="15.75">
      <c r="A38" s="110"/>
      <c r="B38" s="112"/>
      <c r="C38" s="53" t="s">
        <v>86</v>
      </c>
      <c r="D38" s="53" t="s">
        <v>87</v>
      </c>
      <c r="E38" s="52">
        <v>800</v>
      </c>
      <c r="F38" s="114"/>
      <c r="G38" s="116"/>
    </row>
    <row r="39" spans="1:7" ht="16.5" thickBot="1">
      <c r="A39" s="110"/>
      <c r="B39" s="112"/>
      <c r="C39" s="78" t="s">
        <v>102</v>
      </c>
      <c r="D39" s="53" t="s">
        <v>114</v>
      </c>
      <c r="E39" s="52">
        <v>700</v>
      </c>
      <c r="F39" s="114"/>
      <c r="G39" s="116"/>
    </row>
    <row r="40" spans="1:7" ht="15.75">
      <c r="A40" s="109">
        <v>13</v>
      </c>
      <c r="B40" s="111" t="s">
        <v>7</v>
      </c>
      <c r="C40" s="52" t="s">
        <v>103</v>
      </c>
      <c r="D40" s="77" t="s">
        <v>72</v>
      </c>
      <c r="E40" s="46">
        <v>850</v>
      </c>
      <c r="F40" s="113">
        <f>SUM(E40:E41)</f>
        <v>1550</v>
      </c>
      <c r="G40" s="115">
        <v>7</v>
      </c>
    </row>
    <row r="41" spans="1:7" ht="16.5" thickBot="1">
      <c r="A41" s="122"/>
      <c r="B41" s="117"/>
      <c r="C41" s="51" t="s">
        <v>119</v>
      </c>
      <c r="D41" s="51" t="s">
        <v>71</v>
      </c>
      <c r="E41" s="82">
        <v>700</v>
      </c>
      <c r="F41" s="118"/>
      <c r="G41" s="123"/>
    </row>
    <row r="42" ht="9" customHeight="1"/>
    <row r="43" spans="2:6" s="22" customFormat="1" ht="18" customHeight="1">
      <c r="B43" s="86" t="s">
        <v>3</v>
      </c>
      <c r="C43" s="23"/>
      <c r="D43" s="106" t="str">
        <f>duomenys!B8</f>
        <v>Virginijus Ivančikas</v>
      </c>
      <c r="E43" s="106"/>
      <c r="F43" s="106"/>
    </row>
    <row r="44" spans="2:6" s="22" customFormat="1" ht="18" customHeight="1">
      <c r="B44" s="87"/>
      <c r="C44" s="3"/>
      <c r="D44" s="106" t="str">
        <f>duomenys!B9</f>
        <v> </v>
      </c>
      <c r="E44" s="106"/>
      <c r="F44" s="106"/>
    </row>
  </sheetData>
  <sheetProtection/>
  <mergeCells count="53">
    <mergeCell ref="G16:G18"/>
    <mergeCell ref="F16:F18"/>
    <mergeCell ref="A16:A18"/>
    <mergeCell ref="B16:B18"/>
    <mergeCell ref="A40:A41"/>
    <mergeCell ref="B40:B41"/>
    <mergeCell ref="F40:F41"/>
    <mergeCell ref="G40:G41"/>
    <mergeCell ref="B31:B33"/>
    <mergeCell ref="F31:F33"/>
    <mergeCell ref="G31:G33"/>
    <mergeCell ref="A34:A36"/>
    <mergeCell ref="B34:B36"/>
    <mergeCell ref="F34:F36"/>
    <mergeCell ref="G34:G36"/>
    <mergeCell ref="D43:F43"/>
    <mergeCell ref="A37:A39"/>
    <mergeCell ref="B37:B39"/>
    <mergeCell ref="F37:F39"/>
    <mergeCell ref="G37:G39"/>
    <mergeCell ref="D44:F44"/>
    <mergeCell ref="A1:G1"/>
    <mergeCell ref="A2:G2"/>
    <mergeCell ref="A7:A9"/>
    <mergeCell ref="B7:B9"/>
    <mergeCell ref="F7:F9"/>
    <mergeCell ref="G7:G9"/>
    <mergeCell ref="A4:G4"/>
    <mergeCell ref="A31:A33"/>
    <mergeCell ref="A10:A12"/>
    <mergeCell ref="B10:B12"/>
    <mergeCell ref="F10:F12"/>
    <mergeCell ref="G10:G12"/>
    <mergeCell ref="A13:A15"/>
    <mergeCell ref="B13:B15"/>
    <mergeCell ref="F13:F15"/>
    <mergeCell ref="G13:G15"/>
    <mergeCell ref="A19:A21"/>
    <mergeCell ref="F28:F30"/>
    <mergeCell ref="G28:G30"/>
    <mergeCell ref="B19:B21"/>
    <mergeCell ref="F19:F21"/>
    <mergeCell ref="G19:G21"/>
    <mergeCell ref="A22:A24"/>
    <mergeCell ref="B22:B24"/>
    <mergeCell ref="F22:F24"/>
    <mergeCell ref="G22:G24"/>
    <mergeCell ref="A25:A27"/>
    <mergeCell ref="B25:B27"/>
    <mergeCell ref="F25:F27"/>
    <mergeCell ref="G25:G27"/>
    <mergeCell ref="A28:A30"/>
    <mergeCell ref="B28:B30"/>
  </mergeCells>
  <printOptions/>
  <pageMargins left="1.51" right="0.5511811023622047" top="0.984251968503937" bottom="0.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D4" sqref="D4:H4"/>
    </sheetView>
  </sheetViews>
  <sheetFormatPr defaultColWidth="9.140625" defaultRowHeight="12.75"/>
  <cols>
    <col min="1" max="1" width="6.140625" style="0" customWidth="1"/>
    <col min="2" max="2" width="24.57421875" style="0" customWidth="1"/>
    <col min="3" max="3" width="12.421875" style="0" customWidth="1"/>
    <col min="11" max="11" width="12.28125" style="0" customWidth="1"/>
    <col min="12" max="12" width="11.421875" style="0" customWidth="1"/>
  </cols>
  <sheetData>
    <row r="1" spans="1:12" s="34" customFormat="1" ht="18.75" customHeight="1">
      <c r="A1" s="107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34" customFormat="1" ht="24" customHeight="1">
      <c r="A2" s="107" t="str">
        <f>duomenys!B3</f>
        <v>Biržų taurė 2015 (Klubinės varžybos)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34" customFormat="1" ht="24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34" customFormat="1" ht="30">
      <c r="A4" s="35"/>
      <c r="B4" s="33"/>
      <c r="C4" s="33"/>
      <c r="D4" s="107" t="s">
        <v>25</v>
      </c>
      <c r="E4" s="107"/>
      <c r="F4" s="107"/>
      <c r="G4" s="107"/>
      <c r="H4" s="107"/>
      <c r="I4" s="39"/>
      <c r="J4" s="33"/>
      <c r="K4" s="40"/>
      <c r="L4" s="40"/>
    </row>
    <row r="5" spans="1:12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30"/>
      <c r="L5" s="24"/>
    </row>
    <row r="6" spans="1:13" ht="16.5" thickBot="1">
      <c r="A6" s="5" t="s">
        <v>0</v>
      </c>
      <c r="B6" s="6" t="s">
        <v>29</v>
      </c>
      <c r="C6" s="5" t="s">
        <v>1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8">
        <v>7</v>
      </c>
      <c r="K6" s="5" t="s">
        <v>2</v>
      </c>
      <c r="L6" s="9" t="s">
        <v>16</v>
      </c>
      <c r="M6" s="9" t="s">
        <v>79</v>
      </c>
    </row>
    <row r="7" spans="1:13" ht="15.75">
      <c r="A7" s="15">
        <v>1</v>
      </c>
      <c r="B7" s="101" t="s">
        <v>45</v>
      </c>
      <c r="C7" s="102" t="s">
        <v>6</v>
      </c>
      <c r="D7" s="103">
        <v>210</v>
      </c>
      <c r="E7" s="104">
        <v>180</v>
      </c>
      <c r="F7" s="104">
        <v>180</v>
      </c>
      <c r="G7" s="104">
        <v>180</v>
      </c>
      <c r="H7" s="104">
        <v>180</v>
      </c>
      <c r="I7" s="104">
        <v>300</v>
      </c>
      <c r="J7" s="105">
        <v>239</v>
      </c>
      <c r="K7" s="15">
        <f aca="true" t="shared" si="0" ref="K7:K30">0+SUM(D7:J7)</f>
        <v>1469</v>
      </c>
      <c r="L7" s="21">
        <f>1000*(SUM(D7:H7)/(SUM($D$7:$H$7)))</f>
        <v>1000</v>
      </c>
      <c r="M7" s="21">
        <v>1000</v>
      </c>
    </row>
    <row r="8" spans="1:13" ht="15.75">
      <c r="A8" s="15">
        <v>2</v>
      </c>
      <c r="B8" s="90" t="s">
        <v>30</v>
      </c>
      <c r="C8" s="91" t="s">
        <v>10</v>
      </c>
      <c r="D8" s="92">
        <v>210</v>
      </c>
      <c r="E8" s="93">
        <v>180</v>
      </c>
      <c r="F8" s="93">
        <v>180</v>
      </c>
      <c r="G8" s="93">
        <v>180</v>
      </c>
      <c r="H8" s="93">
        <v>180</v>
      </c>
      <c r="I8" s="93">
        <v>300</v>
      </c>
      <c r="J8" s="94">
        <v>200</v>
      </c>
      <c r="K8" s="15">
        <f t="shared" si="0"/>
        <v>1430</v>
      </c>
      <c r="L8" s="21">
        <f aca="true" t="shared" si="1" ref="L8:L29">1000*(SUM(D8:H8)/(SUM($D$7:$H$7)))</f>
        <v>1000</v>
      </c>
      <c r="M8" s="21">
        <v>950</v>
      </c>
    </row>
    <row r="9" spans="1:13" ht="15.75">
      <c r="A9" s="15">
        <v>3</v>
      </c>
      <c r="B9" s="16" t="s">
        <v>44</v>
      </c>
      <c r="C9" s="17" t="s">
        <v>98</v>
      </c>
      <c r="D9" s="18">
        <v>210</v>
      </c>
      <c r="E9" s="19">
        <v>180</v>
      </c>
      <c r="F9" s="19">
        <v>180</v>
      </c>
      <c r="G9" s="19">
        <v>180</v>
      </c>
      <c r="H9" s="19">
        <v>180</v>
      </c>
      <c r="I9" s="19">
        <v>300</v>
      </c>
      <c r="J9" s="20">
        <v>144</v>
      </c>
      <c r="K9" s="15">
        <f t="shared" si="0"/>
        <v>1374</v>
      </c>
      <c r="L9" s="21">
        <f t="shared" si="1"/>
        <v>1000</v>
      </c>
      <c r="M9" s="21">
        <v>900</v>
      </c>
    </row>
    <row r="10" spans="1:13" ht="15.75">
      <c r="A10" s="15">
        <v>4</v>
      </c>
      <c r="B10" s="16" t="s">
        <v>72</v>
      </c>
      <c r="C10" s="17" t="s">
        <v>7</v>
      </c>
      <c r="D10" s="18">
        <v>210</v>
      </c>
      <c r="E10" s="19">
        <v>180</v>
      </c>
      <c r="F10" s="19">
        <v>180</v>
      </c>
      <c r="G10" s="19">
        <v>180</v>
      </c>
      <c r="H10" s="19">
        <v>180</v>
      </c>
      <c r="I10" s="19">
        <v>276</v>
      </c>
      <c r="J10" s="20"/>
      <c r="K10" s="15">
        <f t="shared" si="0"/>
        <v>1206</v>
      </c>
      <c r="L10" s="21">
        <f t="shared" si="1"/>
        <v>1000</v>
      </c>
      <c r="M10" s="21">
        <v>850</v>
      </c>
    </row>
    <row r="11" spans="1:13" ht="15.75">
      <c r="A11" s="15">
        <v>5</v>
      </c>
      <c r="B11" s="16" t="s">
        <v>5</v>
      </c>
      <c r="C11" s="17" t="s">
        <v>4</v>
      </c>
      <c r="D11" s="18">
        <v>210</v>
      </c>
      <c r="E11" s="19">
        <v>180</v>
      </c>
      <c r="F11" s="19">
        <v>180</v>
      </c>
      <c r="G11" s="19">
        <v>180</v>
      </c>
      <c r="H11" s="19">
        <v>180</v>
      </c>
      <c r="I11" s="19">
        <v>189</v>
      </c>
      <c r="J11" s="20"/>
      <c r="K11" s="15">
        <f t="shared" si="0"/>
        <v>1119</v>
      </c>
      <c r="L11" s="21">
        <f t="shared" si="1"/>
        <v>1000</v>
      </c>
      <c r="M11" s="21">
        <v>800</v>
      </c>
    </row>
    <row r="12" spans="1:13" ht="15.75">
      <c r="A12" s="15">
        <v>6</v>
      </c>
      <c r="B12" s="90" t="s">
        <v>97</v>
      </c>
      <c r="C12" s="91" t="s">
        <v>6</v>
      </c>
      <c r="D12" s="92">
        <v>210</v>
      </c>
      <c r="E12" s="93">
        <v>180</v>
      </c>
      <c r="F12" s="93">
        <v>180</v>
      </c>
      <c r="G12" s="93">
        <v>180</v>
      </c>
      <c r="H12" s="93">
        <v>180</v>
      </c>
      <c r="I12" s="93">
        <v>187</v>
      </c>
      <c r="J12" s="94"/>
      <c r="K12" s="15">
        <f t="shared" si="0"/>
        <v>1117</v>
      </c>
      <c r="L12" s="21">
        <f t="shared" si="1"/>
        <v>1000</v>
      </c>
      <c r="M12" s="21">
        <v>750</v>
      </c>
    </row>
    <row r="13" spans="1:13" ht="15.75">
      <c r="A13" s="15">
        <v>7</v>
      </c>
      <c r="B13" s="16" t="s">
        <v>71</v>
      </c>
      <c r="C13" s="17" t="s">
        <v>7</v>
      </c>
      <c r="D13" s="18">
        <v>210</v>
      </c>
      <c r="E13" s="19">
        <v>180</v>
      </c>
      <c r="F13" s="19">
        <v>180</v>
      </c>
      <c r="G13" s="19">
        <v>153</v>
      </c>
      <c r="H13" s="19">
        <v>180</v>
      </c>
      <c r="I13" s="19"/>
      <c r="J13" s="20"/>
      <c r="K13" s="15">
        <f t="shared" si="0"/>
        <v>903</v>
      </c>
      <c r="L13" s="21">
        <f t="shared" si="1"/>
        <v>970.9677419354839</v>
      </c>
      <c r="M13" s="21">
        <v>700</v>
      </c>
    </row>
    <row r="14" spans="1:13" ht="15.75">
      <c r="A14" s="15">
        <v>8</v>
      </c>
      <c r="B14" s="90" t="s">
        <v>76</v>
      </c>
      <c r="C14" s="91" t="s">
        <v>4</v>
      </c>
      <c r="D14" s="92">
        <v>161</v>
      </c>
      <c r="E14" s="93">
        <v>180</v>
      </c>
      <c r="F14" s="93">
        <v>180</v>
      </c>
      <c r="G14" s="93">
        <v>180</v>
      </c>
      <c r="H14" s="93">
        <v>180</v>
      </c>
      <c r="I14" s="93"/>
      <c r="J14" s="94"/>
      <c r="K14" s="15">
        <f t="shared" si="0"/>
        <v>881</v>
      </c>
      <c r="L14" s="21">
        <f t="shared" si="1"/>
        <v>947.3118279569892</v>
      </c>
      <c r="M14" s="21">
        <v>650</v>
      </c>
    </row>
    <row r="15" spans="1:13" ht="15.75">
      <c r="A15" s="15">
        <v>9</v>
      </c>
      <c r="B15" s="90" t="s">
        <v>68</v>
      </c>
      <c r="C15" s="91" t="s">
        <v>6</v>
      </c>
      <c r="D15" s="92">
        <v>130</v>
      </c>
      <c r="E15" s="93">
        <v>180</v>
      </c>
      <c r="F15" s="93">
        <v>150</v>
      </c>
      <c r="G15" s="93">
        <v>180</v>
      </c>
      <c r="H15" s="93">
        <v>180</v>
      </c>
      <c r="I15" s="93"/>
      <c r="J15" s="94"/>
      <c r="K15" s="15">
        <f t="shared" si="0"/>
        <v>820</v>
      </c>
      <c r="L15" s="21">
        <f t="shared" si="1"/>
        <v>881.7204301075269</v>
      </c>
      <c r="M15" s="21">
        <v>600</v>
      </c>
    </row>
    <row r="16" spans="1:13" ht="15.75">
      <c r="A16" s="15">
        <v>10</v>
      </c>
      <c r="B16" s="95" t="s">
        <v>67</v>
      </c>
      <c r="C16" s="17" t="s">
        <v>98</v>
      </c>
      <c r="D16" s="92">
        <v>210</v>
      </c>
      <c r="E16" s="93">
        <v>180</v>
      </c>
      <c r="F16" s="93">
        <v>180</v>
      </c>
      <c r="G16" s="93">
        <v>180</v>
      </c>
      <c r="H16" s="93">
        <v>62</v>
      </c>
      <c r="I16" s="93"/>
      <c r="J16" s="94"/>
      <c r="K16" s="15">
        <f t="shared" si="0"/>
        <v>812</v>
      </c>
      <c r="L16" s="21">
        <f t="shared" si="1"/>
        <v>873.1182795698925</v>
      </c>
      <c r="M16" s="21">
        <v>550</v>
      </c>
    </row>
    <row r="17" spans="1:13" ht="15.75">
      <c r="A17" s="15">
        <v>11</v>
      </c>
      <c r="B17" s="45" t="s">
        <v>75</v>
      </c>
      <c r="C17" s="17" t="s">
        <v>4</v>
      </c>
      <c r="D17" s="18">
        <v>205</v>
      </c>
      <c r="E17" s="19">
        <v>130</v>
      </c>
      <c r="F17" s="19">
        <v>180</v>
      </c>
      <c r="G17" s="19">
        <v>180</v>
      </c>
      <c r="H17" s="19">
        <v>104</v>
      </c>
      <c r="I17" s="19"/>
      <c r="J17" s="20"/>
      <c r="K17" s="15">
        <f t="shared" si="0"/>
        <v>799</v>
      </c>
      <c r="L17" s="21">
        <f t="shared" si="1"/>
        <v>859.1397849462365</v>
      </c>
      <c r="M17" s="21">
        <v>500</v>
      </c>
    </row>
    <row r="18" spans="1:13" ht="15.75">
      <c r="A18" s="15">
        <v>12</v>
      </c>
      <c r="B18" s="90" t="s">
        <v>47</v>
      </c>
      <c r="C18" s="91" t="s">
        <v>4</v>
      </c>
      <c r="D18" s="92">
        <v>125</v>
      </c>
      <c r="E18" s="93">
        <v>180</v>
      </c>
      <c r="F18" s="93">
        <v>180</v>
      </c>
      <c r="G18" s="93">
        <v>180</v>
      </c>
      <c r="H18" s="93">
        <v>106</v>
      </c>
      <c r="I18" s="93"/>
      <c r="J18" s="94"/>
      <c r="K18" s="15">
        <f t="shared" si="0"/>
        <v>771</v>
      </c>
      <c r="L18" s="21">
        <f t="shared" si="1"/>
        <v>829.0322580645161</v>
      </c>
      <c r="M18" s="21">
        <v>450</v>
      </c>
    </row>
    <row r="19" spans="1:13" ht="15.75">
      <c r="A19" s="15">
        <v>13</v>
      </c>
      <c r="B19" s="90" t="s">
        <v>61</v>
      </c>
      <c r="C19" s="17" t="s">
        <v>98</v>
      </c>
      <c r="D19" s="92">
        <v>184</v>
      </c>
      <c r="E19" s="93">
        <v>180</v>
      </c>
      <c r="F19" s="93">
        <v>180</v>
      </c>
      <c r="G19" s="93">
        <v>90</v>
      </c>
      <c r="H19" s="93">
        <v>80</v>
      </c>
      <c r="I19" s="93"/>
      <c r="J19" s="94"/>
      <c r="K19" s="15">
        <f t="shared" si="0"/>
        <v>714</v>
      </c>
      <c r="L19" s="21">
        <f t="shared" si="1"/>
        <v>767.741935483871</v>
      </c>
      <c r="M19" s="21">
        <v>400</v>
      </c>
    </row>
    <row r="20" spans="1:13" ht="15.75">
      <c r="A20" s="15">
        <v>14</v>
      </c>
      <c r="B20" s="90" t="s">
        <v>70</v>
      </c>
      <c r="C20" s="91" t="s">
        <v>6</v>
      </c>
      <c r="D20" s="92">
        <v>123</v>
      </c>
      <c r="E20" s="93">
        <v>180</v>
      </c>
      <c r="F20" s="93">
        <v>180</v>
      </c>
      <c r="G20" s="93">
        <v>180</v>
      </c>
      <c r="H20" s="93">
        <v>50</v>
      </c>
      <c r="I20" s="93"/>
      <c r="J20" s="94"/>
      <c r="K20" s="15">
        <f t="shared" si="0"/>
        <v>713</v>
      </c>
      <c r="L20" s="21">
        <f t="shared" si="1"/>
        <v>766.6666666666667</v>
      </c>
      <c r="M20" s="21">
        <v>350</v>
      </c>
    </row>
    <row r="21" spans="1:13" ht="15.75">
      <c r="A21" s="15">
        <v>15</v>
      </c>
      <c r="B21" s="95" t="s">
        <v>42</v>
      </c>
      <c r="C21" s="91" t="s">
        <v>10</v>
      </c>
      <c r="D21" s="92">
        <v>140</v>
      </c>
      <c r="E21" s="93">
        <v>180</v>
      </c>
      <c r="F21" s="93">
        <v>180</v>
      </c>
      <c r="G21" s="93">
        <v>102</v>
      </c>
      <c r="H21" s="93">
        <v>97</v>
      </c>
      <c r="I21" s="93"/>
      <c r="J21" s="94"/>
      <c r="K21" s="15">
        <f t="shared" si="0"/>
        <v>699</v>
      </c>
      <c r="L21" s="21">
        <f t="shared" si="1"/>
        <v>751.6129032258065</v>
      </c>
      <c r="M21" s="21">
        <v>300</v>
      </c>
    </row>
    <row r="22" spans="1:13" ht="15.75">
      <c r="A22" s="15">
        <v>16</v>
      </c>
      <c r="B22" s="90" t="s">
        <v>43</v>
      </c>
      <c r="C22" s="91" t="s">
        <v>10</v>
      </c>
      <c r="D22" s="92">
        <v>105</v>
      </c>
      <c r="E22" s="93">
        <v>63</v>
      </c>
      <c r="F22" s="93">
        <v>152</v>
      </c>
      <c r="G22" s="93">
        <v>180</v>
      </c>
      <c r="H22" s="93">
        <v>180</v>
      </c>
      <c r="I22" s="93"/>
      <c r="J22" s="94"/>
      <c r="K22" s="15">
        <f t="shared" si="0"/>
        <v>680</v>
      </c>
      <c r="L22" s="21">
        <f t="shared" si="1"/>
        <v>731.1827956989248</v>
      </c>
      <c r="M22" s="21">
        <v>250</v>
      </c>
    </row>
    <row r="23" spans="1:13" ht="15.75">
      <c r="A23" s="15">
        <v>17</v>
      </c>
      <c r="B23" s="90" t="s">
        <v>65</v>
      </c>
      <c r="C23" s="91" t="s">
        <v>63</v>
      </c>
      <c r="D23" s="92">
        <v>118</v>
      </c>
      <c r="E23" s="93">
        <v>128</v>
      </c>
      <c r="F23" s="93">
        <v>85</v>
      </c>
      <c r="G23" s="93">
        <v>119</v>
      </c>
      <c r="H23" s="93">
        <v>122</v>
      </c>
      <c r="I23" s="93"/>
      <c r="J23" s="94"/>
      <c r="K23" s="15">
        <f t="shared" si="0"/>
        <v>572</v>
      </c>
      <c r="L23" s="21">
        <f t="shared" si="1"/>
        <v>615.0537634408603</v>
      </c>
      <c r="M23" s="21">
        <v>200</v>
      </c>
    </row>
    <row r="24" spans="1:13" ht="15.75">
      <c r="A24" s="15">
        <v>18</v>
      </c>
      <c r="B24" s="90" t="s">
        <v>46</v>
      </c>
      <c r="C24" s="91" t="s">
        <v>10</v>
      </c>
      <c r="D24" s="92">
        <v>82</v>
      </c>
      <c r="E24" s="93">
        <v>103</v>
      </c>
      <c r="F24" s="93">
        <v>110</v>
      </c>
      <c r="G24" s="93">
        <v>39</v>
      </c>
      <c r="H24" s="93">
        <v>99</v>
      </c>
      <c r="I24" s="93"/>
      <c r="J24" s="94"/>
      <c r="K24" s="15">
        <f t="shared" si="0"/>
        <v>433</v>
      </c>
      <c r="L24" s="21">
        <f t="shared" si="1"/>
        <v>465.59139784946234</v>
      </c>
      <c r="M24" s="21">
        <v>150</v>
      </c>
    </row>
    <row r="25" spans="1:13" ht="15.75">
      <c r="A25" s="15">
        <v>19</v>
      </c>
      <c r="B25" s="90" t="s">
        <v>62</v>
      </c>
      <c r="C25" s="91" t="s">
        <v>63</v>
      </c>
      <c r="D25" s="92">
        <v>210</v>
      </c>
      <c r="E25" s="93">
        <v>0</v>
      </c>
      <c r="F25" s="93">
        <v>0</v>
      </c>
      <c r="G25" s="93">
        <v>0</v>
      </c>
      <c r="H25" s="93">
        <v>180</v>
      </c>
      <c r="I25" s="93"/>
      <c r="J25" s="94"/>
      <c r="K25" s="15">
        <f t="shared" si="0"/>
        <v>390</v>
      </c>
      <c r="L25" s="21">
        <f t="shared" si="1"/>
        <v>419.35483870967744</v>
      </c>
      <c r="M25" s="21">
        <v>100</v>
      </c>
    </row>
    <row r="26" spans="1:13" ht="15.75">
      <c r="A26" s="15">
        <v>20</v>
      </c>
      <c r="B26" s="16" t="s">
        <v>69</v>
      </c>
      <c r="C26" s="17" t="s">
        <v>6</v>
      </c>
      <c r="D26" s="18">
        <v>173</v>
      </c>
      <c r="E26" s="19">
        <v>180</v>
      </c>
      <c r="F26" s="19">
        <v>0</v>
      </c>
      <c r="G26" s="19">
        <v>0</v>
      </c>
      <c r="H26" s="19">
        <v>0</v>
      </c>
      <c r="I26" s="19"/>
      <c r="J26" s="20"/>
      <c r="K26" s="15">
        <f t="shared" si="0"/>
        <v>353</v>
      </c>
      <c r="L26" s="21">
        <f t="shared" si="1"/>
        <v>379.5698924731183</v>
      </c>
      <c r="M26" s="21">
        <v>50</v>
      </c>
    </row>
    <row r="27" spans="1:13" ht="15.75">
      <c r="A27" s="15">
        <v>21</v>
      </c>
      <c r="B27" s="90" t="s">
        <v>77</v>
      </c>
      <c r="C27" s="91" t="s">
        <v>4</v>
      </c>
      <c r="D27" s="92">
        <v>131</v>
      </c>
      <c r="E27" s="93">
        <v>180</v>
      </c>
      <c r="F27" s="93">
        <v>0</v>
      </c>
      <c r="G27" s="93">
        <v>0</v>
      </c>
      <c r="H27" s="93">
        <v>36</v>
      </c>
      <c r="I27" s="93"/>
      <c r="J27" s="94"/>
      <c r="K27" s="15">
        <f t="shared" si="0"/>
        <v>347</v>
      </c>
      <c r="L27" s="21">
        <f t="shared" si="1"/>
        <v>373.1182795698925</v>
      </c>
      <c r="M27" s="21">
        <v>0</v>
      </c>
    </row>
    <row r="28" spans="1:13" ht="15.75">
      <c r="A28" s="15">
        <v>22</v>
      </c>
      <c r="B28" s="90" t="s">
        <v>64</v>
      </c>
      <c r="C28" s="91" t="s">
        <v>63</v>
      </c>
      <c r="D28" s="92">
        <v>46</v>
      </c>
      <c r="E28" s="93">
        <v>59</v>
      </c>
      <c r="F28" s="93">
        <v>69</v>
      </c>
      <c r="G28" s="93">
        <v>61</v>
      </c>
      <c r="H28" s="93">
        <v>38</v>
      </c>
      <c r="I28" s="93"/>
      <c r="J28" s="94"/>
      <c r="K28" s="15">
        <f t="shared" si="0"/>
        <v>273</v>
      </c>
      <c r="L28" s="21">
        <f t="shared" si="1"/>
        <v>293.54838709677415</v>
      </c>
      <c r="M28" s="21">
        <v>0</v>
      </c>
    </row>
    <row r="29" spans="1:13" s="89" customFormat="1" ht="15.75">
      <c r="A29" s="15">
        <v>23</v>
      </c>
      <c r="B29" s="90" t="s">
        <v>66</v>
      </c>
      <c r="C29" s="17" t="s">
        <v>98</v>
      </c>
      <c r="D29" s="92">
        <v>105</v>
      </c>
      <c r="E29" s="93">
        <v>131</v>
      </c>
      <c r="F29" s="93">
        <v>0</v>
      </c>
      <c r="G29" s="93">
        <v>0</v>
      </c>
      <c r="H29" s="93">
        <v>0</v>
      </c>
      <c r="I29" s="93"/>
      <c r="J29" s="94"/>
      <c r="K29" s="15">
        <f t="shared" si="0"/>
        <v>236</v>
      </c>
      <c r="L29" s="21">
        <f t="shared" si="1"/>
        <v>253.76344086021507</v>
      </c>
      <c r="M29" s="21">
        <v>0</v>
      </c>
    </row>
    <row r="30" spans="1:13" ht="15.75">
      <c r="A30" s="15">
        <v>24</v>
      </c>
      <c r="B30" s="90" t="s">
        <v>74</v>
      </c>
      <c r="C30" s="91" t="s">
        <v>10</v>
      </c>
      <c r="D30" s="92">
        <v>0</v>
      </c>
      <c r="E30" s="93">
        <v>0</v>
      </c>
      <c r="F30" s="93">
        <v>0</v>
      </c>
      <c r="G30" s="93">
        <v>0</v>
      </c>
      <c r="H30" s="93">
        <v>0</v>
      </c>
      <c r="I30" s="93"/>
      <c r="J30" s="94"/>
      <c r="K30" s="15">
        <f t="shared" si="0"/>
        <v>0</v>
      </c>
      <c r="L30" s="21">
        <f aca="true" t="shared" si="2" ref="L7:L30">1200*K30/1260</f>
        <v>0</v>
      </c>
      <c r="M30" s="21">
        <v>0</v>
      </c>
    </row>
    <row r="32" spans="2:12" s="22" customFormat="1" ht="24" customHeight="1">
      <c r="B32" s="23" t="s">
        <v>3</v>
      </c>
      <c r="C32" s="106" t="str">
        <f>duomenys!B8</f>
        <v>Virginijus Ivančikas</v>
      </c>
      <c r="D32" s="106"/>
      <c r="E32" s="106"/>
      <c r="J32" s="44" t="s">
        <v>22</v>
      </c>
      <c r="K32" s="108">
        <f>duomenys!B6</f>
        <v>42182</v>
      </c>
      <c r="L32" s="108"/>
    </row>
    <row r="33" spans="2:12" s="22" customFormat="1" ht="27.75" customHeight="1">
      <c r="B33" s="3"/>
      <c r="C33" s="106" t="str">
        <f>duomenys!B9</f>
        <v> </v>
      </c>
      <c r="D33" s="106"/>
      <c r="E33" s="106"/>
      <c r="J33" s="41"/>
      <c r="K33" s="42" t="str">
        <f>duomenys!B4</f>
        <v>Biržai</v>
      </c>
      <c r="L33" s="43"/>
    </row>
  </sheetData>
  <sheetProtection/>
  <mergeCells count="6">
    <mergeCell ref="C32:E32"/>
    <mergeCell ref="C33:E33"/>
    <mergeCell ref="A1:L1"/>
    <mergeCell ref="A2:L2"/>
    <mergeCell ref="K32:L32"/>
    <mergeCell ref="D4:H4"/>
  </mergeCells>
  <printOptions/>
  <pageMargins left="0.5511811023622047" right="0.5511811023622047" top="0.49" bottom="0.74" header="0.5118110236220472" footer="0.5118110236220472"/>
  <pageSetup horizontalDpi="600" verticalDpi="600" orientation="landscape" r:id="rId1"/>
  <ignoredErrors>
    <ignoredError sqref="L7:L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6.421875" style="0" customWidth="1"/>
    <col min="2" max="2" width="23.421875" style="0" customWidth="1"/>
    <col min="3" max="3" width="11.8515625" style="0" customWidth="1"/>
    <col min="4" max="10" width="9.00390625" style="0" customWidth="1"/>
    <col min="11" max="11" width="12.28125" style="0" customWidth="1"/>
    <col min="12" max="12" width="11.421875" style="0" customWidth="1"/>
  </cols>
  <sheetData>
    <row r="1" spans="1:12" s="34" customFormat="1" ht="18.75" customHeight="1">
      <c r="A1" s="107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34" customFormat="1" ht="24" customHeight="1">
      <c r="A2" s="107" t="str">
        <f>duomenys!B3</f>
        <v>Biržų taurė 2015 (Klubinės varžybos)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34" customFormat="1" ht="24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34" customFormat="1" ht="30">
      <c r="A4" s="35"/>
      <c r="B4" s="33"/>
      <c r="C4" s="33"/>
      <c r="D4" s="107" t="s">
        <v>23</v>
      </c>
      <c r="E4" s="107"/>
      <c r="F4" s="107"/>
      <c r="G4" s="107"/>
      <c r="H4" s="107"/>
      <c r="I4" s="39"/>
      <c r="J4" s="33"/>
      <c r="K4" s="40"/>
      <c r="L4" s="40"/>
    </row>
    <row r="5" spans="1:12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3"/>
      <c r="L5" s="24"/>
    </row>
    <row r="6" spans="1:13" ht="16.5" thickBot="1">
      <c r="A6" s="5" t="s">
        <v>0</v>
      </c>
      <c r="B6" s="6" t="s">
        <v>29</v>
      </c>
      <c r="C6" s="5" t="s">
        <v>1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8">
        <v>7</v>
      </c>
      <c r="K6" s="5" t="s">
        <v>2</v>
      </c>
      <c r="L6" s="9" t="s">
        <v>16</v>
      </c>
      <c r="M6" s="9" t="s">
        <v>79</v>
      </c>
    </row>
    <row r="7" spans="1:13" ht="15.75">
      <c r="A7" s="15">
        <v>1</v>
      </c>
      <c r="B7" s="10" t="s">
        <v>12</v>
      </c>
      <c r="C7" s="11" t="s">
        <v>98</v>
      </c>
      <c r="D7" s="12">
        <v>240</v>
      </c>
      <c r="E7" s="13">
        <v>180</v>
      </c>
      <c r="F7" s="13">
        <v>180</v>
      </c>
      <c r="G7" s="13">
        <v>145</v>
      </c>
      <c r="H7" s="13">
        <v>180</v>
      </c>
      <c r="I7" s="13"/>
      <c r="J7" s="14"/>
      <c r="K7" s="15">
        <f aca="true" t="shared" si="0" ref="K7:K12">0+SUM(D7:J7)</f>
        <v>925</v>
      </c>
      <c r="L7" s="21">
        <f>1000*(SUM(D7:H7)/(SUM($D$7:$H$7)))</f>
        <v>1000</v>
      </c>
      <c r="M7" s="21">
        <v>1000</v>
      </c>
    </row>
    <row r="8" spans="1:13" ht="15.75">
      <c r="A8" s="15">
        <v>2</v>
      </c>
      <c r="B8" s="16" t="s">
        <v>31</v>
      </c>
      <c r="C8" s="17" t="s">
        <v>11</v>
      </c>
      <c r="D8" s="18">
        <v>235</v>
      </c>
      <c r="E8" s="19">
        <v>180</v>
      </c>
      <c r="F8" s="19">
        <v>180</v>
      </c>
      <c r="G8" s="19">
        <v>146</v>
      </c>
      <c r="H8" s="19">
        <v>154</v>
      </c>
      <c r="I8" s="19"/>
      <c r="J8" s="20"/>
      <c r="K8" s="15">
        <f t="shared" si="0"/>
        <v>895</v>
      </c>
      <c r="L8" s="21">
        <f>1000*(SUM(D8:H8)/(SUM($D$7:$H$7)))</f>
        <v>967.5675675675676</v>
      </c>
      <c r="M8" s="21">
        <v>900</v>
      </c>
    </row>
    <row r="9" spans="1:13" ht="15.75">
      <c r="A9" s="15">
        <v>3</v>
      </c>
      <c r="B9" s="16" t="s">
        <v>78</v>
      </c>
      <c r="C9" s="17" t="s">
        <v>4</v>
      </c>
      <c r="D9" s="18">
        <v>200</v>
      </c>
      <c r="E9" s="19">
        <v>137</v>
      </c>
      <c r="F9" s="19">
        <v>140</v>
      </c>
      <c r="G9" s="19">
        <v>180</v>
      </c>
      <c r="H9" s="19">
        <v>180</v>
      </c>
      <c r="I9" s="19"/>
      <c r="J9" s="20"/>
      <c r="K9" s="15">
        <f t="shared" si="0"/>
        <v>837</v>
      </c>
      <c r="L9" s="21">
        <f>1000*(SUM(D9:H9)/(SUM($D$7:$H$7)))</f>
        <v>904.8648648648648</v>
      </c>
      <c r="M9" s="21">
        <v>800</v>
      </c>
    </row>
    <row r="10" spans="1:13" ht="15.75">
      <c r="A10" s="15">
        <v>4</v>
      </c>
      <c r="B10" s="16" t="s">
        <v>47</v>
      </c>
      <c r="C10" s="17" t="s">
        <v>4</v>
      </c>
      <c r="D10" s="18">
        <v>240</v>
      </c>
      <c r="E10" s="19">
        <v>180</v>
      </c>
      <c r="F10" s="19">
        <v>180</v>
      </c>
      <c r="G10" s="19">
        <v>0</v>
      </c>
      <c r="H10" s="19">
        <v>180</v>
      </c>
      <c r="I10" s="19"/>
      <c r="J10" s="20"/>
      <c r="K10" s="15">
        <f t="shared" si="0"/>
        <v>780</v>
      </c>
      <c r="L10" s="21">
        <f>1000*(SUM(D10:H10)/(SUM($D$7:$H$7)))</f>
        <v>843.2432432432433</v>
      </c>
      <c r="M10" s="21">
        <v>700</v>
      </c>
    </row>
    <row r="11" spans="1:13" ht="15.75">
      <c r="A11" s="15">
        <v>5</v>
      </c>
      <c r="B11" s="16" t="s">
        <v>13</v>
      </c>
      <c r="C11" s="17" t="s">
        <v>4</v>
      </c>
      <c r="D11" s="18">
        <v>185</v>
      </c>
      <c r="E11" s="19">
        <v>180</v>
      </c>
      <c r="F11" s="19">
        <v>93</v>
      </c>
      <c r="G11" s="19">
        <v>119</v>
      </c>
      <c r="H11" s="19">
        <v>180</v>
      </c>
      <c r="I11" s="19"/>
      <c r="J11" s="20"/>
      <c r="K11" s="15">
        <f t="shared" si="0"/>
        <v>757</v>
      </c>
      <c r="L11" s="21">
        <f>1000*(SUM(D11:H11)/(SUM($D$7:$H$7)))</f>
        <v>818.3783783783783</v>
      </c>
      <c r="M11" s="21">
        <v>600</v>
      </c>
    </row>
    <row r="12" spans="1:13" ht="15.75">
      <c r="A12" s="15">
        <v>6</v>
      </c>
      <c r="B12" s="16" t="s">
        <v>53</v>
      </c>
      <c r="C12" s="17" t="s">
        <v>52</v>
      </c>
      <c r="D12" s="18">
        <v>75</v>
      </c>
      <c r="E12" s="19">
        <v>0</v>
      </c>
      <c r="F12" s="19">
        <v>0</v>
      </c>
      <c r="G12" s="19">
        <v>0</v>
      </c>
      <c r="H12" s="19">
        <v>0</v>
      </c>
      <c r="I12" s="19"/>
      <c r="J12" s="20"/>
      <c r="K12" s="15">
        <f t="shared" si="0"/>
        <v>75</v>
      </c>
      <c r="L12" s="21">
        <f>1000*(SUM(D12:H12)/(SUM($D$7:$H$7)))</f>
        <v>81.08108108108108</v>
      </c>
      <c r="M12" s="21">
        <v>500</v>
      </c>
    </row>
    <row r="14" spans="2:12" s="22" customFormat="1" ht="24" customHeight="1">
      <c r="B14" s="23" t="s">
        <v>3</v>
      </c>
      <c r="C14" s="106" t="str">
        <f>duomenys!B8</f>
        <v>Virginijus Ivančikas</v>
      </c>
      <c r="D14" s="106"/>
      <c r="E14" s="106"/>
      <c r="J14" s="44" t="s">
        <v>22</v>
      </c>
      <c r="K14" s="108">
        <f>duomenys!B7</f>
        <v>42182</v>
      </c>
      <c r="L14" s="108"/>
    </row>
    <row r="15" spans="2:12" s="22" customFormat="1" ht="27.75" customHeight="1">
      <c r="B15" s="3"/>
      <c r="C15" s="106" t="str">
        <f>duomenys!B9</f>
        <v> </v>
      </c>
      <c r="D15" s="106"/>
      <c r="E15" s="106"/>
      <c r="J15" s="41"/>
      <c r="K15" s="42" t="str">
        <f>duomenys!B4</f>
        <v>Biržai</v>
      </c>
      <c r="L15" s="43"/>
    </row>
  </sheetData>
  <sheetProtection/>
  <mergeCells count="6">
    <mergeCell ref="C14:E14"/>
    <mergeCell ref="C15:E15"/>
    <mergeCell ref="A1:L1"/>
    <mergeCell ref="A2:L2"/>
    <mergeCell ref="D4:H4"/>
    <mergeCell ref="K14:L14"/>
  </mergeCells>
  <printOptions/>
  <pageMargins left="0.5511811023622047" right="0.5511811023622047" top="0.984251968503937" bottom="0.74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D4" sqref="D4:H4"/>
    </sheetView>
  </sheetViews>
  <sheetFormatPr defaultColWidth="9.140625" defaultRowHeight="12.75"/>
  <cols>
    <col min="1" max="1" width="7.00390625" style="0" customWidth="1"/>
    <col min="2" max="2" width="21.57421875" style="0" customWidth="1"/>
    <col min="3" max="3" width="12.421875" style="0" customWidth="1"/>
    <col min="11" max="11" width="12.28125" style="0" customWidth="1"/>
    <col min="12" max="12" width="11.421875" style="0" customWidth="1"/>
  </cols>
  <sheetData>
    <row r="1" spans="1:12" s="34" customFormat="1" ht="18.75" customHeight="1">
      <c r="A1" s="107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s="34" customFormat="1" ht="24" customHeight="1">
      <c r="A2" s="107" t="str">
        <f>duomenys!B3</f>
        <v>Biržų taurė 2015 (Klubinės varžybos)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s="34" customFormat="1" ht="24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s="34" customFormat="1" ht="30">
      <c r="A4" s="35"/>
      <c r="B4" s="33"/>
      <c r="C4" s="33"/>
      <c r="D4" s="107" t="s">
        <v>24</v>
      </c>
      <c r="E4" s="107"/>
      <c r="F4" s="107"/>
      <c r="G4" s="107"/>
      <c r="H4" s="107"/>
      <c r="I4" s="39"/>
      <c r="J4" s="33"/>
      <c r="K4" s="40"/>
      <c r="L4" s="40"/>
    </row>
    <row r="5" spans="1:12" ht="23.25" customHeight="1" thickBot="1">
      <c r="A5" s="1"/>
      <c r="B5" s="3"/>
      <c r="C5" s="4"/>
      <c r="D5" s="4"/>
      <c r="E5" s="3"/>
      <c r="F5" s="3"/>
      <c r="G5" s="2"/>
      <c r="H5" s="2"/>
      <c r="I5" s="2"/>
      <c r="J5" s="2"/>
      <c r="K5" s="3"/>
      <c r="L5" s="24"/>
    </row>
    <row r="6" spans="1:13" ht="16.5" thickBot="1">
      <c r="A6" s="5" t="s">
        <v>0</v>
      </c>
      <c r="B6" s="6" t="s">
        <v>29</v>
      </c>
      <c r="C6" s="5" t="s">
        <v>1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8">
        <v>7</v>
      </c>
      <c r="K6" s="5" t="s">
        <v>2</v>
      </c>
      <c r="L6" s="9" t="s">
        <v>16</v>
      </c>
      <c r="M6" s="9" t="s">
        <v>79</v>
      </c>
    </row>
    <row r="7" spans="1:13" ht="15.75">
      <c r="A7" s="15">
        <v>1</v>
      </c>
      <c r="B7" s="10" t="s">
        <v>96</v>
      </c>
      <c r="C7" s="11" t="s">
        <v>6</v>
      </c>
      <c r="D7" s="12">
        <v>240</v>
      </c>
      <c r="E7" s="13">
        <v>180</v>
      </c>
      <c r="F7" s="13">
        <v>180</v>
      </c>
      <c r="G7" s="13">
        <v>180</v>
      </c>
      <c r="H7" s="13">
        <v>160</v>
      </c>
      <c r="I7" s="13"/>
      <c r="J7" s="14"/>
      <c r="K7" s="15">
        <f>0+SUM(D7:J7)</f>
        <v>940</v>
      </c>
      <c r="L7" s="21">
        <f>1000*(SUM(D7:H7)/(SUM($D$7:$H$7)))</f>
        <v>1000</v>
      </c>
      <c r="M7" s="21">
        <v>800</v>
      </c>
    </row>
    <row r="8" spans="1:13" ht="15.75">
      <c r="A8" s="15">
        <v>2</v>
      </c>
      <c r="B8" s="16" t="s">
        <v>15</v>
      </c>
      <c r="C8" s="17" t="s">
        <v>4</v>
      </c>
      <c r="D8" s="18">
        <v>231</v>
      </c>
      <c r="E8" s="19">
        <v>180</v>
      </c>
      <c r="F8" s="19">
        <v>180</v>
      </c>
      <c r="G8" s="19">
        <v>161</v>
      </c>
      <c r="H8" s="19">
        <v>180</v>
      </c>
      <c r="I8" s="19"/>
      <c r="J8" s="20"/>
      <c r="K8" s="15">
        <f>0+SUM(D8:J8)</f>
        <v>932</v>
      </c>
      <c r="L8" s="21">
        <f>1000*(SUM(D8:H8)/(SUM($D$7:$H$7)))</f>
        <v>991.4893617021277</v>
      </c>
      <c r="M8" s="21">
        <v>600</v>
      </c>
    </row>
    <row r="9" spans="1:13" ht="15.75">
      <c r="A9" s="15">
        <v>3</v>
      </c>
      <c r="B9" s="16" t="s">
        <v>73</v>
      </c>
      <c r="C9" s="17" t="s">
        <v>10</v>
      </c>
      <c r="D9" s="18">
        <v>231</v>
      </c>
      <c r="E9" s="19">
        <v>137</v>
      </c>
      <c r="F9" s="19">
        <v>174</v>
      </c>
      <c r="G9" s="19">
        <v>145</v>
      </c>
      <c r="H9" s="19">
        <v>132</v>
      </c>
      <c r="I9" s="19"/>
      <c r="J9" s="20"/>
      <c r="K9" s="15">
        <f>0+SUM(D9:J9)</f>
        <v>819</v>
      </c>
      <c r="L9" s="21">
        <f>1000*(SUM(D9:H9)/(SUM($D$7:$H$7)))</f>
        <v>871.2765957446809</v>
      </c>
      <c r="M9" s="21">
        <v>400</v>
      </c>
    </row>
    <row r="10" spans="1:13" ht="15.75">
      <c r="A10" s="15">
        <v>4</v>
      </c>
      <c r="B10" s="16" t="s">
        <v>14</v>
      </c>
      <c r="C10" s="17" t="s">
        <v>4</v>
      </c>
      <c r="D10" s="18">
        <v>240</v>
      </c>
      <c r="E10" s="19">
        <v>0</v>
      </c>
      <c r="F10" s="19">
        <v>180</v>
      </c>
      <c r="G10" s="19">
        <v>153</v>
      </c>
      <c r="H10" s="19">
        <v>86</v>
      </c>
      <c r="I10" s="19"/>
      <c r="J10" s="20"/>
      <c r="K10" s="15">
        <f>0+SUM(D10:J10)</f>
        <v>659</v>
      </c>
      <c r="L10" s="21">
        <f>1000*(SUM(D10:H10)/(SUM($D$7:$H$7)))</f>
        <v>701.063829787234</v>
      </c>
      <c r="M10" s="21">
        <v>200</v>
      </c>
    </row>
    <row r="12" spans="2:12" s="22" customFormat="1" ht="24" customHeight="1">
      <c r="B12" s="23" t="s">
        <v>3</v>
      </c>
      <c r="C12" s="106" t="str">
        <f>duomenys!B8</f>
        <v>Virginijus Ivančikas</v>
      </c>
      <c r="D12" s="106"/>
      <c r="E12" s="106"/>
      <c r="J12" s="44" t="s">
        <v>22</v>
      </c>
      <c r="K12" s="108">
        <f>duomenys!B7</f>
        <v>42182</v>
      </c>
      <c r="L12" s="108"/>
    </row>
    <row r="13" spans="2:12" s="22" customFormat="1" ht="27.75" customHeight="1">
      <c r="B13" s="3"/>
      <c r="C13" s="106" t="str">
        <f>duomenys!B9</f>
        <v> </v>
      </c>
      <c r="D13" s="106"/>
      <c r="E13" s="106"/>
      <c r="J13" s="41"/>
      <c r="K13" s="42" t="str">
        <f>duomenys!B4</f>
        <v>Biržai</v>
      </c>
      <c r="L13" s="43"/>
    </row>
  </sheetData>
  <sheetProtection/>
  <mergeCells count="6">
    <mergeCell ref="C12:E12"/>
    <mergeCell ref="C13:E13"/>
    <mergeCell ref="A1:L1"/>
    <mergeCell ref="A2:L2"/>
    <mergeCell ref="D4:H4"/>
    <mergeCell ref="K12:L12"/>
  </mergeCells>
  <printOptions/>
  <pageMargins left="0.5511811023622047" right="0.5511811023622047" top="0.984251968503937" bottom="0.74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7">
      <selection activeCell="B3" sqref="B3"/>
    </sheetView>
  </sheetViews>
  <sheetFormatPr defaultColWidth="9.140625" defaultRowHeight="12.75"/>
  <cols>
    <col min="1" max="1" width="7.00390625" style="0" customWidth="1"/>
    <col min="2" max="2" width="29.421875" style="0" customWidth="1"/>
    <col min="3" max="3" width="19.00390625" style="0" customWidth="1"/>
    <col min="4" max="4" width="14.7109375" style="0" customWidth="1"/>
    <col min="5" max="5" width="11.421875" style="0" customWidth="1"/>
  </cols>
  <sheetData>
    <row r="1" spans="1:5" s="34" customFormat="1" ht="24" customHeight="1">
      <c r="A1" s="107" t="str">
        <f>duomenys!B3</f>
        <v>Biržų taurė 2015 (Klubinės varžybos)</v>
      </c>
      <c r="B1" s="107"/>
      <c r="C1" s="107"/>
      <c r="D1" s="107"/>
      <c r="E1" s="107"/>
    </row>
    <row r="2" spans="1:5" s="34" customFormat="1" ht="24.75">
      <c r="A2" s="38"/>
      <c r="B2" s="38"/>
      <c r="C2" s="38"/>
      <c r="D2" s="38"/>
      <c r="E2" s="38"/>
    </row>
    <row r="3" spans="1:5" s="34" customFormat="1" ht="30">
      <c r="A3" s="35"/>
      <c r="B3" s="56" t="s">
        <v>101</v>
      </c>
      <c r="C3" s="55" t="s">
        <v>37</v>
      </c>
      <c r="D3" s="40"/>
      <c r="E3" s="40"/>
    </row>
    <row r="4" spans="1:5" s="34" customFormat="1" ht="23.25" customHeight="1" thickBot="1">
      <c r="A4" s="35"/>
      <c r="B4" s="36"/>
      <c r="C4" s="37"/>
      <c r="D4" s="36"/>
      <c r="E4" s="31"/>
    </row>
    <row r="5" spans="1:5" ht="33.75" customHeight="1" thickBot="1">
      <c r="A5" s="59" t="s">
        <v>18</v>
      </c>
      <c r="B5" s="60" t="s">
        <v>29</v>
      </c>
      <c r="C5" s="59" t="s">
        <v>1</v>
      </c>
      <c r="D5" s="61" t="s">
        <v>38</v>
      </c>
      <c r="E5" s="62" t="s">
        <v>39</v>
      </c>
    </row>
    <row r="6" spans="1:5" s="58" customFormat="1" ht="18.75">
      <c r="A6" s="66">
        <v>1</v>
      </c>
      <c r="B6" s="67"/>
      <c r="C6" s="79"/>
      <c r="D6" s="68"/>
      <c r="E6" s="69"/>
    </row>
    <row r="7" spans="1:5" s="58" customFormat="1" ht="18.75">
      <c r="A7" s="70">
        <v>2</v>
      </c>
      <c r="B7" s="64"/>
      <c r="C7" s="65"/>
      <c r="D7" s="63"/>
      <c r="E7" s="71"/>
    </row>
    <row r="8" spans="1:5" s="58" customFormat="1" ht="18.75">
      <c r="A8" s="70">
        <v>3</v>
      </c>
      <c r="B8" s="64"/>
      <c r="C8" s="65"/>
      <c r="D8" s="63"/>
      <c r="E8" s="71"/>
    </row>
    <row r="9" spans="1:5" s="58" customFormat="1" ht="18.75">
      <c r="A9" s="70">
        <v>4</v>
      </c>
      <c r="B9" s="64"/>
      <c r="C9" s="65"/>
      <c r="D9" s="63"/>
      <c r="E9" s="71"/>
    </row>
    <row r="10" spans="1:5" s="58" customFormat="1" ht="18.75">
      <c r="A10" s="70">
        <v>5</v>
      </c>
      <c r="B10" s="64"/>
      <c r="C10" s="65"/>
      <c r="D10" s="63"/>
      <c r="E10" s="71"/>
    </row>
    <row r="11" spans="1:5" s="58" customFormat="1" ht="18.75">
      <c r="A11" s="70">
        <v>6</v>
      </c>
      <c r="B11" s="64"/>
      <c r="C11" s="80"/>
      <c r="D11" s="63"/>
      <c r="E11" s="71"/>
    </row>
    <row r="12" spans="1:5" s="58" customFormat="1" ht="18.75">
      <c r="A12" s="70">
        <v>7</v>
      </c>
      <c r="B12" s="64"/>
      <c r="C12" s="65"/>
      <c r="D12" s="63"/>
      <c r="E12" s="71"/>
    </row>
    <row r="13" spans="1:5" s="58" customFormat="1" ht="18.75">
      <c r="A13" s="70">
        <v>8</v>
      </c>
      <c r="B13" s="64"/>
      <c r="C13" s="65"/>
      <c r="D13" s="63"/>
      <c r="E13" s="71"/>
    </row>
    <row r="14" spans="1:5" s="58" customFormat="1" ht="18.75">
      <c r="A14" s="70">
        <v>9</v>
      </c>
      <c r="B14" s="64"/>
      <c r="C14" s="65"/>
      <c r="D14" s="63"/>
      <c r="E14" s="71"/>
    </row>
    <row r="15" spans="1:5" s="58" customFormat="1" ht="18.75">
      <c r="A15" s="70">
        <v>10</v>
      </c>
      <c r="B15" s="64"/>
      <c r="C15" s="65"/>
      <c r="D15" s="63"/>
      <c r="E15" s="71"/>
    </row>
    <row r="16" spans="1:5" s="58" customFormat="1" ht="18.75">
      <c r="A16" s="70">
        <v>11</v>
      </c>
      <c r="B16" s="64"/>
      <c r="C16" s="65"/>
      <c r="D16" s="63"/>
      <c r="E16" s="71"/>
    </row>
    <row r="17" spans="1:5" s="58" customFormat="1" ht="18.75">
      <c r="A17" s="70">
        <v>12</v>
      </c>
      <c r="B17" s="64"/>
      <c r="C17" s="65"/>
      <c r="D17" s="63"/>
      <c r="E17" s="71"/>
    </row>
    <row r="18" spans="1:5" s="58" customFormat="1" ht="18.75">
      <c r="A18" s="70">
        <v>13</v>
      </c>
      <c r="B18" s="64"/>
      <c r="C18" s="65"/>
      <c r="D18" s="63"/>
      <c r="E18" s="71"/>
    </row>
    <row r="19" spans="1:5" s="58" customFormat="1" ht="18.75">
      <c r="A19" s="70">
        <v>14</v>
      </c>
      <c r="B19" s="64"/>
      <c r="C19" s="65"/>
      <c r="D19" s="63"/>
      <c r="E19" s="71"/>
    </row>
    <row r="20" spans="1:5" s="58" customFormat="1" ht="18.75">
      <c r="A20" s="70">
        <v>15</v>
      </c>
      <c r="B20" s="64"/>
      <c r="C20" s="65"/>
      <c r="D20" s="63"/>
      <c r="E20" s="71"/>
    </row>
    <row r="21" spans="1:5" s="58" customFormat="1" ht="18.75">
      <c r="A21" s="70">
        <v>16</v>
      </c>
      <c r="B21" s="64"/>
      <c r="C21" s="65"/>
      <c r="D21" s="63"/>
      <c r="E21" s="71"/>
    </row>
    <row r="22" spans="1:5" s="58" customFormat="1" ht="18.75">
      <c r="A22" s="70">
        <v>17</v>
      </c>
      <c r="B22" s="64"/>
      <c r="C22" s="65"/>
      <c r="D22" s="63"/>
      <c r="E22" s="71"/>
    </row>
    <row r="23" spans="1:5" s="58" customFormat="1" ht="18.75">
      <c r="A23" s="70">
        <v>18</v>
      </c>
      <c r="B23" s="64"/>
      <c r="C23" s="65"/>
      <c r="D23" s="63"/>
      <c r="E23" s="71"/>
    </row>
    <row r="24" spans="1:5" s="58" customFormat="1" ht="18.75">
      <c r="A24" s="70">
        <v>19</v>
      </c>
      <c r="B24" s="64"/>
      <c r="C24" s="65"/>
      <c r="D24" s="63"/>
      <c r="E24" s="71"/>
    </row>
    <row r="25" spans="1:5" s="58" customFormat="1" ht="19.5" thickBot="1">
      <c r="A25" s="72">
        <v>20</v>
      </c>
      <c r="B25" s="73"/>
      <c r="C25" s="74"/>
      <c r="D25" s="75"/>
      <c r="E25" s="76"/>
    </row>
    <row r="27" ht="15">
      <c r="A27" s="57" t="s">
        <v>40</v>
      </c>
    </row>
    <row r="29" spans="1:5" s="22" customFormat="1" ht="24" customHeight="1">
      <c r="A29" s="23"/>
      <c r="B29" s="23"/>
      <c r="C29" s="23"/>
      <c r="E29" s="54">
        <f>duomenys!B6</f>
        <v>42182</v>
      </c>
    </row>
    <row r="30" spans="2:5" s="22" customFormat="1" ht="27.75" customHeight="1">
      <c r="B30" s="3"/>
      <c r="C30" s="23"/>
      <c r="E30" s="42" t="str">
        <f>duomenys!B4</f>
        <v>Biržai</v>
      </c>
    </row>
  </sheetData>
  <sheetProtection/>
  <mergeCells count="1">
    <mergeCell ref="A1:E1"/>
  </mergeCells>
  <printOptions/>
  <pageMargins left="1.4" right="0.5511811023622047" top="0.984251968503937" bottom="0.74" header="0.5118110236220472" footer="0.5118110236220472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7">
      <selection activeCell="B22" sqref="B22"/>
    </sheetView>
  </sheetViews>
  <sheetFormatPr defaultColWidth="9.140625" defaultRowHeight="12.75"/>
  <cols>
    <col min="1" max="1" width="7.00390625" style="0" customWidth="1"/>
    <col min="2" max="2" width="29.421875" style="0" customWidth="1"/>
    <col min="3" max="3" width="19.00390625" style="0" customWidth="1"/>
    <col min="4" max="4" width="16.00390625" style="0" customWidth="1"/>
    <col min="5" max="5" width="11.421875" style="0" customWidth="1"/>
  </cols>
  <sheetData>
    <row r="1" spans="1:5" s="34" customFormat="1" ht="24" customHeight="1">
      <c r="A1" s="107" t="str">
        <f>duomenys!B3</f>
        <v>Biržų taurė 2015 (Klubinės varžybos)</v>
      </c>
      <c r="B1" s="107"/>
      <c r="C1" s="107"/>
      <c r="D1" s="107"/>
      <c r="E1" s="107"/>
    </row>
    <row r="2" spans="1:5" s="34" customFormat="1" ht="24.75">
      <c r="A2" s="38"/>
      <c r="B2" s="38"/>
      <c r="C2" s="38"/>
      <c r="D2" s="38"/>
      <c r="E2" s="38"/>
    </row>
    <row r="3" spans="1:5" s="34" customFormat="1" ht="30">
      <c r="A3" s="35"/>
      <c r="B3" s="56" t="s">
        <v>100</v>
      </c>
      <c r="C3" s="55" t="s">
        <v>37</v>
      </c>
      <c r="D3" s="40"/>
      <c r="E3" s="40"/>
    </row>
    <row r="4" spans="1:5" s="34" customFormat="1" ht="23.25" customHeight="1" thickBot="1">
      <c r="A4" s="35"/>
      <c r="B4" s="36"/>
      <c r="C4" s="37"/>
      <c r="D4" s="36"/>
      <c r="E4" s="31"/>
    </row>
    <row r="5" spans="1:5" ht="33.75" customHeight="1" thickBot="1">
      <c r="A5" s="59" t="s">
        <v>18</v>
      </c>
      <c r="B5" s="60" t="s">
        <v>29</v>
      </c>
      <c r="C5" s="59" t="s">
        <v>1</v>
      </c>
      <c r="D5" s="61" t="s">
        <v>38</v>
      </c>
      <c r="E5" s="62" t="s">
        <v>39</v>
      </c>
    </row>
    <row r="6" spans="1:5" s="58" customFormat="1" ht="18.75">
      <c r="A6" s="66">
        <v>1</v>
      </c>
      <c r="B6" s="67" t="s">
        <v>107</v>
      </c>
      <c r="C6" s="79" t="s">
        <v>51</v>
      </c>
      <c r="D6" s="68">
        <v>5981.4</v>
      </c>
      <c r="E6" s="69">
        <v>1000</v>
      </c>
    </row>
    <row r="7" spans="1:5" s="58" customFormat="1" ht="18.75">
      <c r="A7" s="70">
        <v>2</v>
      </c>
      <c r="B7" s="64" t="s">
        <v>108</v>
      </c>
      <c r="C7" s="65" t="s">
        <v>10</v>
      </c>
      <c r="D7" s="63">
        <v>5979.2</v>
      </c>
      <c r="E7" s="71">
        <v>950</v>
      </c>
    </row>
    <row r="8" spans="1:5" s="58" customFormat="1" ht="18.75">
      <c r="A8" s="70">
        <v>3</v>
      </c>
      <c r="B8" s="64" t="s">
        <v>109</v>
      </c>
      <c r="C8" s="65" t="s">
        <v>48</v>
      </c>
      <c r="D8" s="63">
        <v>5940.5</v>
      </c>
      <c r="E8" s="71">
        <v>900</v>
      </c>
    </row>
    <row r="9" spans="1:5" s="58" customFormat="1" ht="18.75">
      <c r="A9" s="70">
        <v>4</v>
      </c>
      <c r="B9" s="64" t="s">
        <v>80</v>
      </c>
      <c r="C9" s="65"/>
      <c r="D9" s="63">
        <v>5756.2</v>
      </c>
      <c r="E9" s="71">
        <v>850</v>
      </c>
    </row>
    <row r="10" spans="1:5" s="58" customFormat="1" ht="18.75">
      <c r="A10" s="70">
        <v>5</v>
      </c>
      <c r="B10" s="64" t="s">
        <v>9</v>
      </c>
      <c r="C10" s="65" t="s">
        <v>6</v>
      </c>
      <c r="D10" s="63">
        <v>5599.7</v>
      </c>
      <c r="E10" s="71">
        <v>800</v>
      </c>
    </row>
    <row r="11" spans="1:5" s="58" customFormat="1" ht="18.75">
      <c r="A11" s="70">
        <v>6</v>
      </c>
      <c r="B11" s="64" t="s">
        <v>58</v>
      </c>
      <c r="C11" s="80" t="s">
        <v>51</v>
      </c>
      <c r="D11" s="63">
        <v>5583.3</v>
      </c>
      <c r="E11" s="71">
        <v>750</v>
      </c>
    </row>
    <row r="12" spans="1:5" s="58" customFormat="1" ht="18.75">
      <c r="A12" s="70">
        <v>7</v>
      </c>
      <c r="B12" s="64" t="s">
        <v>110</v>
      </c>
      <c r="C12" s="65"/>
      <c r="D12" s="63">
        <v>5547.7</v>
      </c>
      <c r="E12" s="71">
        <v>700</v>
      </c>
    </row>
    <row r="13" spans="1:5" s="58" customFormat="1" ht="18.75">
      <c r="A13" s="70">
        <v>8</v>
      </c>
      <c r="B13" s="64" t="s">
        <v>111</v>
      </c>
      <c r="C13" s="65"/>
      <c r="D13" s="63">
        <v>5536.1</v>
      </c>
      <c r="E13" s="71">
        <v>650</v>
      </c>
    </row>
    <row r="14" spans="1:5" s="58" customFormat="1" ht="18.75">
      <c r="A14" s="70">
        <v>9</v>
      </c>
      <c r="B14" s="64" t="s">
        <v>13</v>
      </c>
      <c r="C14" s="65"/>
      <c r="D14" s="63">
        <v>5528.8</v>
      </c>
      <c r="E14" s="71">
        <v>600</v>
      </c>
    </row>
    <row r="15" spans="1:5" s="58" customFormat="1" ht="18.75">
      <c r="A15" s="70">
        <v>10</v>
      </c>
      <c r="B15" s="64" t="s">
        <v>112</v>
      </c>
      <c r="C15" s="65"/>
      <c r="D15" s="63">
        <v>5508.3</v>
      </c>
      <c r="E15" s="71">
        <v>550</v>
      </c>
    </row>
    <row r="16" spans="1:5" s="58" customFormat="1" ht="18.75">
      <c r="A16" s="70">
        <v>11</v>
      </c>
      <c r="B16" s="64" t="s">
        <v>113</v>
      </c>
      <c r="C16" s="65"/>
      <c r="D16" s="63">
        <v>5420.2</v>
      </c>
      <c r="E16" s="71">
        <v>500</v>
      </c>
    </row>
    <row r="17" spans="1:5" s="58" customFormat="1" ht="18.75">
      <c r="A17" s="70">
        <v>12</v>
      </c>
      <c r="B17" s="64" t="s">
        <v>59</v>
      </c>
      <c r="C17" s="65"/>
      <c r="D17" s="63">
        <v>5355.9</v>
      </c>
      <c r="E17" s="71">
        <v>450</v>
      </c>
    </row>
    <row r="18" spans="1:5" s="58" customFormat="1" ht="18.75">
      <c r="A18" s="70">
        <v>13</v>
      </c>
      <c r="B18" s="64" t="s">
        <v>114</v>
      </c>
      <c r="C18" s="65"/>
      <c r="D18" s="63">
        <v>5312.4</v>
      </c>
      <c r="E18" s="71">
        <v>400</v>
      </c>
    </row>
    <row r="19" spans="1:5" s="58" customFormat="1" ht="18.75">
      <c r="A19" s="70">
        <v>14</v>
      </c>
      <c r="B19" s="64" t="s">
        <v>115</v>
      </c>
      <c r="C19" s="65"/>
      <c r="D19" s="63">
        <v>5053.6</v>
      </c>
      <c r="E19" s="71">
        <v>350</v>
      </c>
    </row>
    <row r="20" spans="1:5" s="58" customFormat="1" ht="18.75">
      <c r="A20" s="70">
        <v>15</v>
      </c>
      <c r="B20" s="64" t="s">
        <v>116</v>
      </c>
      <c r="C20" s="65"/>
      <c r="D20" s="63">
        <v>4430.1</v>
      </c>
      <c r="E20" s="71">
        <v>300</v>
      </c>
    </row>
    <row r="21" spans="1:5" s="58" customFormat="1" ht="18.75">
      <c r="A21" s="70">
        <v>16</v>
      </c>
      <c r="B21" s="64" t="s">
        <v>117</v>
      </c>
      <c r="C21" s="65"/>
      <c r="D21" s="63">
        <v>2888.1</v>
      </c>
      <c r="E21" s="71">
        <v>250</v>
      </c>
    </row>
    <row r="22" spans="1:5" s="58" customFormat="1" ht="19.5" thickBot="1">
      <c r="A22" s="72">
        <v>17</v>
      </c>
      <c r="B22" s="73" t="s">
        <v>118</v>
      </c>
      <c r="C22" s="74"/>
      <c r="D22" s="75">
        <v>1000</v>
      </c>
      <c r="E22" s="76">
        <v>200</v>
      </c>
    </row>
    <row r="24" ht="15">
      <c r="A24" s="57"/>
    </row>
    <row r="26" spans="1:5" s="22" customFormat="1" ht="24" customHeight="1">
      <c r="A26" s="23"/>
      <c r="B26" s="23"/>
      <c r="C26" s="23"/>
      <c r="E26" s="54">
        <f>duomenys!B6</f>
        <v>42182</v>
      </c>
    </row>
    <row r="27" spans="2:5" s="22" customFormat="1" ht="27.75" customHeight="1">
      <c r="B27" s="3"/>
      <c r="C27" s="23"/>
      <c r="E27" s="42" t="str">
        <f>duomenys!B4</f>
        <v>Biržai</v>
      </c>
    </row>
  </sheetData>
  <sheetProtection/>
  <mergeCells count="1">
    <mergeCell ref="A1:E1"/>
  </mergeCells>
  <printOptions/>
  <pageMargins left="1.4" right="0.5511811023622047" top="0.984251968503937" bottom="0.74" header="0.5118110236220472" footer="0.5118110236220472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7">
      <selection activeCell="C14" sqref="C14"/>
    </sheetView>
  </sheetViews>
  <sheetFormatPr defaultColWidth="9.140625" defaultRowHeight="12.75"/>
  <cols>
    <col min="1" max="1" width="7.00390625" style="0" customWidth="1"/>
    <col min="2" max="2" width="29.421875" style="0" customWidth="1"/>
    <col min="3" max="3" width="19.00390625" style="0" customWidth="1"/>
    <col min="4" max="4" width="11.140625" style="0" customWidth="1"/>
    <col min="5" max="5" width="11.421875" style="0" customWidth="1"/>
  </cols>
  <sheetData>
    <row r="1" spans="1:5" s="34" customFormat="1" ht="24" customHeight="1">
      <c r="A1" s="107" t="str">
        <f>duomenys!B3</f>
        <v>Biržų taurė 2015 (Klubinės varžybos)</v>
      </c>
      <c r="B1" s="107"/>
      <c r="C1" s="107"/>
      <c r="D1" s="107"/>
      <c r="E1" s="107"/>
    </row>
    <row r="2" spans="1:5" s="34" customFormat="1" ht="24.75">
      <c r="A2" s="38"/>
      <c r="B2" s="38"/>
      <c r="C2" s="38"/>
      <c r="D2" s="38"/>
      <c r="E2" s="38"/>
    </row>
    <row r="3" spans="1:5" s="34" customFormat="1" ht="30">
      <c r="A3" s="35"/>
      <c r="B3" s="56" t="s">
        <v>102</v>
      </c>
      <c r="C3" s="55" t="s">
        <v>37</v>
      </c>
      <c r="D3" s="40"/>
      <c r="E3" s="40"/>
    </row>
    <row r="4" spans="1:5" s="34" customFormat="1" ht="23.25" customHeight="1" thickBot="1">
      <c r="A4" s="35"/>
      <c r="B4" s="36"/>
      <c r="C4" s="37"/>
      <c r="D4" s="36"/>
      <c r="E4" s="31"/>
    </row>
    <row r="5" spans="1:5" ht="33.75" customHeight="1" thickBot="1">
      <c r="A5" s="59" t="s">
        <v>18</v>
      </c>
      <c r="B5" s="60" t="s">
        <v>29</v>
      </c>
      <c r="C5" s="59" t="s">
        <v>1</v>
      </c>
      <c r="D5" s="61" t="s">
        <v>38</v>
      </c>
      <c r="E5" s="62" t="s">
        <v>39</v>
      </c>
    </row>
    <row r="6" spans="1:5" s="58" customFormat="1" ht="18.75">
      <c r="A6" s="66">
        <v>1</v>
      </c>
      <c r="B6" s="67" t="s">
        <v>133</v>
      </c>
      <c r="C6" s="79" t="s">
        <v>51</v>
      </c>
      <c r="D6" s="68">
        <v>6982.5</v>
      </c>
      <c r="E6" s="69">
        <v>1000</v>
      </c>
    </row>
    <row r="7" spans="1:5" s="58" customFormat="1" ht="18.75">
      <c r="A7" s="70">
        <v>2</v>
      </c>
      <c r="B7" s="64" t="s">
        <v>134</v>
      </c>
      <c r="C7" s="65" t="s">
        <v>51</v>
      </c>
      <c r="D7" s="63">
        <v>6979.6</v>
      </c>
      <c r="E7" s="71">
        <v>950</v>
      </c>
    </row>
    <row r="8" spans="1:5" s="58" customFormat="1" ht="18.75">
      <c r="A8" s="70">
        <v>3</v>
      </c>
      <c r="B8" s="64" t="s">
        <v>121</v>
      </c>
      <c r="C8" s="65" t="s">
        <v>138</v>
      </c>
      <c r="D8" s="63">
        <v>6686.1</v>
      </c>
      <c r="E8" s="71">
        <v>900</v>
      </c>
    </row>
    <row r="9" spans="1:5" s="58" customFormat="1" ht="18.75">
      <c r="A9" s="70">
        <v>4</v>
      </c>
      <c r="B9" s="64" t="s">
        <v>135</v>
      </c>
      <c r="C9" s="65" t="s">
        <v>4</v>
      </c>
      <c r="D9" s="63">
        <v>6552.9</v>
      </c>
      <c r="E9" s="71">
        <v>850</v>
      </c>
    </row>
    <row r="10" spans="1:5" s="58" customFormat="1" ht="18.75">
      <c r="A10" s="70">
        <v>5</v>
      </c>
      <c r="B10" s="64" t="s">
        <v>136</v>
      </c>
      <c r="C10" s="65" t="s">
        <v>51</v>
      </c>
      <c r="D10" s="63">
        <v>6500.9</v>
      </c>
      <c r="E10" s="71">
        <v>800</v>
      </c>
    </row>
    <row r="11" spans="1:5" s="58" customFormat="1" ht="18.75">
      <c r="A11" s="70">
        <v>6</v>
      </c>
      <c r="B11" s="64" t="s">
        <v>137</v>
      </c>
      <c r="C11" s="80" t="s">
        <v>4</v>
      </c>
      <c r="D11" s="63">
        <v>5955.1</v>
      </c>
      <c r="E11" s="71">
        <v>750</v>
      </c>
    </row>
    <row r="12" spans="1:5" s="58" customFormat="1" ht="18.75">
      <c r="A12" s="70">
        <v>7</v>
      </c>
      <c r="B12" s="64" t="s">
        <v>122</v>
      </c>
      <c r="C12" s="65" t="s">
        <v>52</v>
      </c>
      <c r="D12" s="63">
        <v>5781.1</v>
      </c>
      <c r="E12" s="71">
        <v>700</v>
      </c>
    </row>
    <row r="13" spans="1:5" s="58" customFormat="1" ht="18.75">
      <c r="A13" s="70">
        <v>8</v>
      </c>
      <c r="B13" s="64" t="s">
        <v>123</v>
      </c>
      <c r="C13" s="65" t="s">
        <v>4</v>
      </c>
      <c r="D13" s="63">
        <v>5530.8</v>
      </c>
      <c r="E13" s="71">
        <v>650</v>
      </c>
    </row>
    <row r="14" spans="1:5" s="58" customFormat="1" ht="18.75">
      <c r="A14" s="70">
        <v>9</v>
      </c>
      <c r="B14" s="64" t="s">
        <v>124</v>
      </c>
      <c r="C14" s="65" t="s">
        <v>52</v>
      </c>
      <c r="D14" s="63">
        <v>5378.5</v>
      </c>
      <c r="E14" s="71">
        <v>600</v>
      </c>
    </row>
    <row r="15" spans="1:5" s="58" customFormat="1" ht="18.75">
      <c r="A15" s="70">
        <v>10</v>
      </c>
      <c r="B15" s="64" t="s">
        <v>125</v>
      </c>
      <c r="C15" s="65"/>
      <c r="D15" s="63">
        <v>5194.8</v>
      </c>
      <c r="E15" s="71">
        <v>550</v>
      </c>
    </row>
    <row r="16" spans="1:5" s="58" customFormat="1" ht="18.75">
      <c r="A16" s="70">
        <v>11</v>
      </c>
      <c r="B16" s="64" t="s">
        <v>126</v>
      </c>
      <c r="C16" s="65"/>
      <c r="D16" s="63">
        <v>4593.6</v>
      </c>
      <c r="E16" s="71">
        <v>500</v>
      </c>
    </row>
    <row r="17" spans="1:5" s="58" customFormat="1" ht="18.75">
      <c r="A17" s="70">
        <v>12</v>
      </c>
      <c r="B17" s="64"/>
      <c r="C17" s="65"/>
      <c r="D17" s="63"/>
      <c r="E17" s="71"/>
    </row>
    <row r="18" spans="1:5" s="58" customFormat="1" ht="18.75">
      <c r="A18" s="70">
        <v>13</v>
      </c>
      <c r="B18" s="64"/>
      <c r="C18" s="65"/>
      <c r="D18" s="63"/>
      <c r="E18" s="71"/>
    </row>
    <row r="19" spans="1:5" s="58" customFormat="1" ht="18.75">
      <c r="A19" s="70">
        <v>14</v>
      </c>
      <c r="B19" s="64"/>
      <c r="C19" s="65"/>
      <c r="D19" s="63"/>
      <c r="E19" s="71"/>
    </row>
    <row r="20" spans="1:5" s="58" customFormat="1" ht="18.75">
      <c r="A20" s="70">
        <v>15</v>
      </c>
      <c r="B20" s="64"/>
      <c r="C20" s="65"/>
      <c r="D20" s="63"/>
      <c r="E20" s="71"/>
    </row>
    <row r="21" spans="1:5" s="58" customFormat="1" ht="18.75">
      <c r="A21" s="70">
        <v>16</v>
      </c>
      <c r="B21" s="64"/>
      <c r="C21" s="65"/>
      <c r="D21" s="63"/>
      <c r="E21" s="71"/>
    </row>
    <row r="22" spans="1:5" s="58" customFormat="1" ht="18.75">
      <c r="A22" s="70">
        <v>17</v>
      </c>
      <c r="B22" s="64"/>
      <c r="C22" s="65"/>
      <c r="D22" s="63"/>
      <c r="E22" s="71"/>
    </row>
    <row r="23" spans="1:5" s="58" customFormat="1" ht="18.75">
      <c r="A23" s="70">
        <v>18</v>
      </c>
      <c r="B23" s="64"/>
      <c r="C23" s="65"/>
      <c r="D23" s="63"/>
      <c r="E23" s="71"/>
    </row>
    <row r="24" spans="1:5" s="58" customFormat="1" ht="18.75">
      <c r="A24" s="70">
        <v>19</v>
      </c>
      <c r="B24" s="64"/>
      <c r="C24" s="65"/>
      <c r="D24" s="63"/>
      <c r="E24" s="71"/>
    </row>
    <row r="25" spans="1:5" s="58" customFormat="1" ht="19.5" thickBot="1">
      <c r="A25" s="72">
        <v>20</v>
      </c>
      <c r="B25" s="73"/>
      <c r="C25" s="74"/>
      <c r="D25" s="75"/>
      <c r="E25" s="76"/>
    </row>
    <row r="27" ht="15">
      <c r="A27" s="57"/>
    </row>
    <row r="29" spans="1:5" s="22" customFormat="1" ht="24" customHeight="1">
      <c r="A29" s="23"/>
      <c r="B29" s="23"/>
      <c r="C29" s="23"/>
      <c r="E29" s="54">
        <f>duomenys!B6</f>
        <v>42182</v>
      </c>
    </row>
    <row r="30" spans="2:5" s="22" customFormat="1" ht="27.75" customHeight="1">
      <c r="B30" s="3"/>
      <c r="C30" s="23"/>
      <c r="E30" s="42" t="str">
        <f>duomenys!B4</f>
        <v>Biržai</v>
      </c>
    </row>
  </sheetData>
  <sheetProtection/>
  <mergeCells count="1">
    <mergeCell ref="A1:E1"/>
  </mergeCells>
  <printOptions/>
  <pageMargins left="1.4" right="0.5511811023622047" top="0.984251968503937" bottom="0.74" header="0.5118110236220472" footer="0.5118110236220472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7.00390625" style="0" customWidth="1"/>
    <col min="2" max="2" width="28.28125" style="0" customWidth="1"/>
    <col min="3" max="3" width="19.00390625" style="0" customWidth="1"/>
    <col min="4" max="4" width="12.7109375" style="0" customWidth="1"/>
    <col min="5" max="5" width="11.421875" style="0" customWidth="1"/>
  </cols>
  <sheetData>
    <row r="1" spans="1:5" s="34" customFormat="1" ht="24" customHeight="1">
      <c r="A1" s="107" t="str">
        <f>duomenys!B3</f>
        <v>Biržų taurė 2015 (Klubinės varžybos)</v>
      </c>
      <c r="B1" s="107"/>
      <c r="C1" s="107"/>
      <c r="D1" s="107"/>
      <c r="E1" s="107"/>
    </row>
    <row r="2" spans="1:5" s="34" customFormat="1" ht="24.75">
      <c r="A2" s="38"/>
      <c r="B2" s="38"/>
      <c r="C2" s="38"/>
      <c r="D2" s="38"/>
      <c r="E2" s="38"/>
    </row>
    <row r="3" spans="1:5" s="34" customFormat="1" ht="30">
      <c r="A3" s="35"/>
      <c r="B3" s="56"/>
      <c r="C3" s="55" t="s">
        <v>37</v>
      </c>
      <c r="D3" s="40"/>
      <c r="E3" s="40"/>
    </row>
    <row r="4" spans="1:5" s="34" customFormat="1" ht="23.25" customHeight="1" thickBot="1">
      <c r="A4" s="35"/>
      <c r="B4" s="36"/>
      <c r="C4" s="37"/>
      <c r="D4" s="36"/>
      <c r="E4" s="31"/>
    </row>
    <row r="5" spans="1:5" ht="33.75" customHeight="1" thickBot="1">
      <c r="A5" s="59" t="s">
        <v>18</v>
      </c>
      <c r="B5" s="60" t="s">
        <v>29</v>
      </c>
      <c r="C5" s="59" t="s">
        <v>1</v>
      </c>
      <c r="D5" s="61" t="s">
        <v>38</v>
      </c>
      <c r="E5" s="62" t="s">
        <v>39</v>
      </c>
    </row>
    <row r="6" spans="1:5" s="58" customFormat="1" ht="18.75">
      <c r="A6" s="66">
        <v>1</v>
      </c>
      <c r="B6" s="67" t="s">
        <v>57</v>
      </c>
      <c r="C6" s="79" t="s">
        <v>11</v>
      </c>
      <c r="D6" s="68"/>
      <c r="E6" s="69">
        <v>1000</v>
      </c>
    </row>
    <row r="7" spans="1:5" s="58" customFormat="1" ht="18.75">
      <c r="A7" s="70">
        <v>2</v>
      </c>
      <c r="B7" s="64" t="s">
        <v>93</v>
      </c>
      <c r="C7" s="65" t="s">
        <v>51</v>
      </c>
      <c r="D7" s="63"/>
      <c r="E7" s="71">
        <v>900</v>
      </c>
    </row>
    <row r="8" spans="1:5" s="58" customFormat="1" ht="18.75">
      <c r="A8" s="70">
        <v>3</v>
      </c>
      <c r="B8" s="64" t="s">
        <v>55</v>
      </c>
      <c r="C8" s="65" t="s">
        <v>48</v>
      </c>
      <c r="D8" s="63"/>
      <c r="E8" s="71">
        <v>800</v>
      </c>
    </row>
    <row r="9" spans="1:5" s="58" customFormat="1" ht="18.75">
      <c r="A9" s="70">
        <v>4</v>
      </c>
      <c r="B9" s="64" t="s">
        <v>56</v>
      </c>
      <c r="C9" s="65" t="s">
        <v>11</v>
      </c>
      <c r="D9" s="63"/>
      <c r="E9" s="71">
        <v>700</v>
      </c>
    </row>
    <row r="10" spans="1:5" s="58" customFormat="1" ht="18.75">
      <c r="A10" s="70">
        <v>5</v>
      </c>
      <c r="B10" s="64" t="s">
        <v>94</v>
      </c>
      <c r="C10" s="65"/>
      <c r="D10" s="63"/>
      <c r="E10" s="71">
        <v>600</v>
      </c>
    </row>
    <row r="11" spans="1:5" s="58" customFormat="1" ht="18.75">
      <c r="A11" s="70">
        <v>6</v>
      </c>
      <c r="B11" s="64" t="s">
        <v>95</v>
      </c>
      <c r="C11" s="80" t="s">
        <v>48</v>
      </c>
      <c r="D11" s="63"/>
      <c r="E11" s="71">
        <v>500</v>
      </c>
    </row>
    <row r="12" spans="1:5" s="58" customFormat="1" ht="18.75">
      <c r="A12" s="70">
        <v>7</v>
      </c>
      <c r="B12" s="64" t="s">
        <v>49</v>
      </c>
      <c r="C12" s="65" t="s">
        <v>50</v>
      </c>
      <c r="D12" s="63"/>
      <c r="E12" s="71">
        <v>400</v>
      </c>
    </row>
    <row r="14" ht="15">
      <c r="A14" s="57"/>
    </row>
    <row r="16" spans="1:5" s="22" customFormat="1" ht="24" customHeight="1">
      <c r="A16" s="23"/>
      <c r="B16" s="23"/>
      <c r="C16" s="23"/>
      <c r="E16" s="54">
        <f>duomenys!B6</f>
        <v>42182</v>
      </c>
    </row>
    <row r="17" spans="2:5" s="22" customFormat="1" ht="27.75" customHeight="1">
      <c r="B17" s="3"/>
      <c r="C17" s="23"/>
      <c r="E17" s="42" t="str">
        <f>duomenys!B4</f>
        <v>Biržai</v>
      </c>
    </row>
  </sheetData>
  <sheetProtection/>
  <mergeCells count="1">
    <mergeCell ref="A1:E1"/>
  </mergeCells>
  <printOptions/>
  <pageMargins left="1.4" right="0.5511811023622047" top="0.984251968503937" bottom="0.74" header="0.5118110236220472" footer="0.5118110236220472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7.00390625" style="0" customWidth="1"/>
    <col min="2" max="2" width="29.421875" style="0" customWidth="1"/>
    <col min="3" max="3" width="19.00390625" style="0" customWidth="1"/>
    <col min="4" max="4" width="14.57421875" style="0" customWidth="1"/>
    <col min="5" max="5" width="11.421875" style="0" customWidth="1"/>
  </cols>
  <sheetData>
    <row r="1" spans="1:5" s="34" customFormat="1" ht="24" customHeight="1">
      <c r="A1" s="107" t="str">
        <f>duomenys!B3</f>
        <v>Biržų taurė 2015 (Klubinės varžybos)</v>
      </c>
      <c r="B1" s="107"/>
      <c r="C1" s="107"/>
      <c r="D1" s="107"/>
      <c r="E1" s="107"/>
    </row>
    <row r="2" spans="1:5" s="34" customFormat="1" ht="24.75">
      <c r="A2" s="38"/>
      <c r="B2" s="38"/>
      <c r="C2" s="38"/>
      <c r="D2" s="38"/>
      <c r="E2" s="38"/>
    </row>
    <row r="3" spans="1:5" s="34" customFormat="1" ht="30">
      <c r="A3" s="35"/>
      <c r="B3" s="56" t="s">
        <v>85</v>
      </c>
      <c r="C3" s="55" t="s">
        <v>37</v>
      </c>
      <c r="D3" s="40"/>
      <c r="E3" s="40"/>
    </row>
    <row r="4" spans="1:5" s="34" customFormat="1" ht="23.25" customHeight="1" thickBot="1">
      <c r="A4" s="35"/>
      <c r="B4" s="36"/>
      <c r="C4" s="37"/>
      <c r="D4" s="36"/>
      <c r="E4" s="31"/>
    </row>
    <row r="5" spans="1:5" ht="33.75" customHeight="1" thickBot="1">
      <c r="A5" s="59" t="s">
        <v>18</v>
      </c>
      <c r="B5" s="60" t="s">
        <v>29</v>
      </c>
      <c r="C5" s="59" t="s">
        <v>1</v>
      </c>
      <c r="D5" s="61" t="s">
        <v>38</v>
      </c>
      <c r="E5" s="62" t="s">
        <v>39</v>
      </c>
    </row>
    <row r="6" spans="1:5" s="58" customFormat="1" ht="18.75">
      <c r="A6" s="66">
        <v>1</v>
      </c>
      <c r="B6" s="67" t="s">
        <v>80</v>
      </c>
      <c r="C6" s="79"/>
      <c r="D6" s="68">
        <v>2000</v>
      </c>
      <c r="E6" s="69">
        <v>800</v>
      </c>
    </row>
    <row r="7" spans="1:5" s="58" customFormat="1" ht="18.75">
      <c r="A7" s="70">
        <v>2</v>
      </c>
      <c r="B7" s="64" t="s">
        <v>81</v>
      </c>
      <c r="C7" s="65"/>
      <c r="D7" s="63">
        <v>1918</v>
      </c>
      <c r="E7" s="71">
        <v>600</v>
      </c>
    </row>
    <row r="8" spans="1:5" s="58" customFormat="1" ht="18.75">
      <c r="A8" s="70">
        <v>3</v>
      </c>
      <c r="B8" s="64" t="s">
        <v>82</v>
      </c>
      <c r="C8" s="65"/>
      <c r="D8" s="63">
        <v>1887</v>
      </c>
      <c r="E8" s="71">
        <v>400</v>
      </c>
    </row>
    <row r="9" spans="1:5" s="58" customFormat="1" ht="18.75">
      <c r="A9" s="70">
        <v>4</v>
      </c>
      <c r="B9" s="64" t="s">
        <v>83</v>
      </c>
      <c r="C9" s="65"/>
      <c r="D9" s="63">
        <v>1669</v>
      </c>
      <c r="E9" s="71">
        <v>200</v>
      </c>
    </row>
    <row r="10" spans="1:5" s="58" customFormat="1" ht="18.75">
      <c r="A10" s="70">
        <v>5</v>
      </c>
      <c r="B10" s="64" t="s">
        <v>84</v>
      </c>
      <c r="C10" s="65"/>
      <c r="D10" s="63">
        <v>1430</v>
      </c>
      <c r="E10" s="71">
        <v>0</v>
      </c>
    </row>
    <row r="12" ht="15">
      <c r="A12" s="57"/>
    </row>
    <row r="14" spans="1:5" s="22" customFormat="1" ht="24" customHeight="1">
      <c r="A14" s="23"/>
      <c r="B14" s="23"/>
      <c r="C14" s="23"/>
      <c r="E14" s="54">
        <f>duomenys!B6</f>
        <v>42182</v>
      </c>
    </row>
    <row r="15" spans="2:5" s="22" customFormat="1" ht="27.75" customHeight="1">
      <c r="B15" s="3"/>
      <c r="C15" s="23"/>
      <c r="E15" s="42" t="str">
        <f>duomenys!B4</f>
        <v>Biržai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montis</dc:creator>
  <cp:keywords/>
  <dc:description/>
  <cp:lastModifiedBy>Virginijus</cp:lastModifiedBy>
  <cp:lastPrinted>2010-06-21T06:37:52Z</cp:lastPrinted>
  <dcterms:created xsi:type="dcterms:W3CDTF">2007-06-11T10:37:28Z</dcterms:created>
  <dcterms:modified xsi:type="dcterms:W3CDTF">2015-06-30T05:50:43Z</dcterms:modified>
  <cp:category/>
  <cp:version/>
  <cp:contentType/>
  <cp:contentStatus/>
</cp:coreProperties>
</file>